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9.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showInkAnnotation="0" autoCompressPictures="0"/>
  <mc:AlternateContent xmlns:mc="http://schemas.openxmlformats.org/markup-compatibility/2006">
    <mc:Choice Requires="x15">
      <x15ac:absPath xmlns:x15ac="http://schemas.microsoft.com/office/spreadsheetml/2010/11/ac" url="C:\Users\vicvi\Downloads\"/>
    </mc:Choice>
  </mc:AlternateContent>
  <xr:revisionPtr revIDLastSave="0" documentId="10_ncr:100000_{99692EFB-A794-4D9B-AED8-B0790C476E48}" xr6:coauthVersionLast="31" xr6:coauthVersionMax="31" xr10:uidLastSave="{00000000-0000-0000-0000-000000000000}"/>
  <bookViews>
    <workbookView xWindow="0" yWindow="0" windowWidth="20490" windowHeight="6945" tabRatio="717" xr2:uid="{00000000-000D-0000-FFFF-FFFF00000000}"/>
  </bookViews>
  <sheets>
    <sheet name="Anexo análisis estadístico" sheetId="31" r:id="rId1"/>
    <sheet name="Claves de actores" sheetId="12" r:id="rId2"/>
    <sheet name="Statements" sheetId="13" r:id="rId3"/>
    <sheet name="raw_data" sheetId="3" r:id="rId4"/>
    <sheet name="fQ-sorts" sheetId="4" r:id="rId5"/>
    <sheet name="freq_actors" sheetId="5" r:id="rId6"/>
    <sheet name="freq_st_1" sheetId="6" r:id="rId7"/>
    <sheet name="freq_st_2" sheetId="8" r:id="rId8"/>
    <sheet name="qcfederacion_analisis" sheetId="14" r:id="rId9"/>
    <sheet name="freq_statement_fe" sheetId="15" r:id="rId10"/>
    <sheet name="qedomex_analisis" sheetId="16" r:id="rId11"/>
    <sheet name="freq_statement_me" sheetId="17" r:id="rId12"/>
    <sheet name="qchidalgo_analisis" sheetId="18" r:id="rId13"/>
    <sheet name="freq_statement_hi" sheetId="19" r:id="rId14"/>
    <sheet name="qjalisco_analisis" sheetId="20" r:id="rId15"/>
    <sheet name="freq_statement_ja" sheetId="21" r:id="rId16"/>
    <sheet name="qcoaxaca_analisis" sheetId="22" r:id="rId17"/>
    <sheet name="freq_statement_oa" sheetId="23" r:id="rId18"/>
    <sheet name="qcsonora_analisis" sheetId="24" r:id="rId19"/>
    <sheet name="freq_statement_so" sheetId="25" r:id="rId20"/>
    <sheet name="qyucatan_analisis" sheetId="26" r:id="rId21"/>
    <sheet name="freq_statement_yu" sheetId="27" r:id="rId22"/>
    <sheet name="qczacatecas_analisis" sheetId="28" r:id="rId23"/>
    <sheet name="freq_statement_za" sheetId="29" r:id="rId24"/>
    <sheet name="Prioridades" sheetId="10" r:id="rId25"/>
    <sheet name="Transcripciones" sheetId="11" r:id="rId26"/>
  </sheets>
  <definedNames>
    <definedName name="_xlnm._FilterDatabase" localSheetId="4" hidden="1">'fQ-sorts'!$A$2:$I$26</definedName>
    <definedName name="_xlnm._FilterDatabase" localSheetId="5" hidden="1">freq_actors!$A$1:$G$1</definedName>
    <definedName name="_xlnm._FilterDatabase" localSheetId="6" hidden="1">freq_st_1!$A$1:$Z$1</definedName>
    <definedName name="_xlnm._FilterDatabase" localSheetId="24" hidden="1">Prioridades!$A$1:$F$69</definedName>
    <definedName name="_xlnm._FilterDatabase" localSheetId="25" hidden="1">Transcripciones!$A$2:$B$68</definedName>
    <definedName name="OLE_LINK1" localSheetId="0">'Anexo análisis estadístico'!$B$4</definedName>
  </definedNames>
  <calcPr calcId="179017"/>
</workbook>
</file>

<file path=xl/calcChain.xml><?xml version="1.0" encoding="utf-8"?>
<calcChain xmlns="http://schemas.openxmlformats.org/spreadsheetml/2006/main">
  <c r="A7" i="13" l="1"/>
  <c r="C90" i="10"/>
  <c r="C89" i="10"/>
  <c r="C88" i="10"/>
  <c r="C87" i="10"/>
  <c r="C86" i="10"/>
  <c r="C85" i="10"/>
  <c r="F80" i="10"/>
  <c r="E80" i="10"/>
  <c r="D80" i="10"/>
  <c r="C80" i="10"/>
  <c r="B80" i="10"/>
  <c r="F79" i="10"/>
  <c r="E79" i="10"/>
  <c r="D79" i="10"/>
  <c r="C79" i="10"/>
  <c r="B79" i="10"/>
  <c r="H78" i="10"/>
  <c r="F78" i="10"/>
  <c r="E78" i="10"/>
  <c r="D78" i="10"/>
  <c r="C78" i="10"/>
  <c r="B78" i="10"/>
  <c r="H77" i="10"/>
  <c r="F77" i="10"/>
  <c r="E77" i="10"/>
  <c r="D77" i="10"/>
  <c r="C77" i="10"/>
  <c r="B77" i="10"/>
  <c r="H76" i="10"/>
  <c r="F76" i="10"/>
  <c r="E76" i="10"/>
  <c r="D76" i="10"/>
  <c r="C76" i="10"/>
  <c r="B76" i="10"/>
  <c r="H75" i="10"/>
  <c r="E75" i="10"/>
  <c r="D75" i="10"/>
  <c r="C75" i="10"/>
  <c r="B75" i="10"/>
  <c r="H74" i="10"/>
  <c r="F74" i="10"/>
  <c r="E74" i="10"/>
  <c r="D74" i="10"/>
  <c r="C74" i="10"/>
  <c r="B74" i="10"/>
  <c r="H73" i="10"/>
  <c r="B73" i="10"/>
  <c r="H72" i="10"/>
  <c r="B72" i="10"/>
  <c r="B81" i="10" s="1"/>
  <c r="B69" i="10"/>
  <c r="I70" i="6" l="1"/>
  <c r="J70" i="6"/>
  <c r="K70" i="6"/>
  <c r="L70" i="6"/>
  <c r="M70" i="6"/>
  <c r="N70" i="6"/>
  <c r="O70" i="6"/>
  <c r="P70" i="6"/>
  <c r="Q70" i="6"/>
  <c r="R70" i="6"/>
  <c r="S70" i="6"/>
  <c r="T70" i="6"/>
  <c r="U70" i="6"/>
  <c r="V70" i="6"/>
  <c r="W70" i="6"/>
  <c r="X70" i="6"/>
  <c r="Y70" i="6"/>
  <c r="Z70" i="6"/>
  <c r="I71" i="6"/>
  <c r="J71" i="6"/>
  <c r="K71" i="6"/>
  <c r="L71" i="6"/>
  <c r="M71" i="6"/>
  <c r="N71" i="6"/>
  <c r="O71" i="6"/>
  <c r="P71" i="6"/>
  <c r="Q71" i="6"/>
  <c r="R71" i="6"/>
  <c r="S71" i="6"/>
  <c r="T71" i="6"/>
  <c r="U71" i="6"/>
  <c r="V71" i="6"/>
  <c r="W71" i="6"/>
  <c r="X71" i="6"/>
  <c r="Y71" i="6"/>
  <c r="Z71" i="6"/>
  <c r="I72" i="6"/>
  <c r="J72" i="6"/>
  <c r="K72" i="6"/>
  <c r="L72" i="6"/>
  <c r="M72" i="6"/>
  <c r="N72" i="6"/>
  <c r="O72" i="6"/>
  <c r="P72" i="6"/>
  <c r="Q72" i="6"/>
  <c r="R72" i="6"/>
  <c r="S72" i="6"/>
  <c r="T72" i="6"/>
  <c r="U72" i="6"/>
  <c r="V72" i="6"/>
  <c r="W72" i="6"/>
  <c r="X72" i="6"/>
  <c r="Y72" i="6"/>
  <c r="Z72" i="6"/>
  <c r="I73" i="6"/>
  <c r="J73" i="6"/>
  <c r="K73" i="6"/>
  <c r="L73" i="6"/>
  <c r="M73" i="6"/>
  <c r="N73" i="6"/>
  <c r="O73" i="6"/>
  <c r="P73" i="6"/>
  <c r="Q73" i="6"/>
  <c r="R73" i="6"/>
  <c r="S73" i="6"/>
  <c r="T73" i="6"/>
  <c r="U73" i="6"/>
  <c r="V73" i="6"/>
  <c r="W73" i="6"/>
  <c r="X73" i="6"/>
  <c r="Y73" i="6"/>
  <c r="Z73" i="6"/>
  <c r="I74" i="6"/>
  <c r="J74" i="6"/>
  <c r="K74" i="6"/>
  <c r="L74" i="6"/>
  <c r="M74" i="6"/>
  <c r="N74" i="6"/>
  <c r="O74" i="6"/>
  <c r="P74" i="6"/>
  <c r="Q74" i="6"/>
  <c r="R74" i="6"/>
  <c r="S74" i="6"/>
  <c r="T74" i="6"/>
  <c r="U74" i="6"/>
  <c r="V74" i="6"/>
  <c r="W74" i="6"/>
  <c r="X74" i="6"/>
  <c r="Y74" i="6"/>
  <c r="Z74" i="6"/>
  <c r="I75" i="6"/>
  <c r="J75" i="6"/>
  <c r="K75" i="6"/>
  <c r="L75" i="6"/>
  <c r="M75" i="6"/>
  <c r="N75" i="6"/>
  <c r="O75" i="6"/>
  <c r="P75" i="6"/>
  <c r="Q75" i="6"/>
  <c r="R75" i="6"/>
  <c r="S75" i="6"/>
  <c r="T75" i="6"/>
  <c r="U75" i="6"/>
  <c r="V75" i="6"/>
  <c r="W75" i="6"/>
  <c r="X75" i="6"/>
  <c r="Y75" i="6"/>
  <c r="Z75" i="6"/>
  <c r="I76" i="6"/>
  <c r="J76" i="6"/>
  <c r="K76" i="6"/>
  <c r="L76" i="6"/>
  <c r="M76" i="6"/>
  <c r="N76" i="6"/>
  <c r="O76" i="6"/>
  <c r="P76" i="6"/>
  <c r="Q76" i="6"/>
  <c r="R76" i="6"/>
  <c r="S76" i="6"/>
  <c r="T76" i="6"/>
  <c r="U76" i="6"/>
  <c r="V76" i="6"/>
  <c r="W76" i="6"/>
  <c r="X76" i="6"/>
  <c r="Y76" i="6"/>
  <c r="Z76" i="6"/>
  <c r="I77" i="6"/>
  <c r="J77" i="6"/>
  <c r="K77" i="6"/>
  <c r="L77" i="6"/>
  <c r="M77" i="6"/>
  <c r="N77" i="6"/>
  <c r="O77" i="6"/>
  <c r="P77" i="6"/>
  <c r="Q77" i="6"/>
  <c r="R77" i="6"/>
  <c r="S77" i="6"/>
  <c r="T77" i="6"/>
  <c r="U77" i="6"/>
  <c r="V77" i="6"/>
  <c r="W77" i="6"/>
  <c r="X77" i="6"/>
  <c r="Y77" i="6"/>
  <c r="Z77" i="6"/>
  <c r="I78" i="6"/>
  <c r="J78" i="6"/>
  <c r="K78" i="6"/>
  <c r="L78" i="6"/>
  <c r="M78" i="6"/>
  <c r="N78" i="6"/>
  <c r="O78" i="6"/>
  <c r="P78" i="6"/>
  <c r="Q78" i="6"/>
  <c r="R78" i="6"/>
  <c r="S78" i="6"/>
  <c r="T78" i="6"/>
  <c r="U78" i="6"/>
  <c r="V78" i="6"/>
  <c r="W78" i="6"/>
  <c r="X78" i="6"/>
  <c r="Y78" i="6"/>
  <c r="Z78" i="6"/>
  <c r="C70" i="6"/>
  <c r="D70" i="6"/>
  <c r="E70" i="6"/>
  <c r="F70" i="6"/>
  <c r="G70" i="6"/>
  <c r="H70" i="6"/>
  <c r="C71" i="6"/>
  <c r="D71" i="6"/>
  <c r="E71" i="6"/>
  <c r="F71" i="6"/>
  <c r="G71" i="6"/>
  <c r="H71" i="6"/>
  <c r="C72" i="6"/>
  <c r="D72" i="6"/>
  <c r="E72" i="6"/>
  <c r="F72" i="6"/>
  <c r="G72" i="6"/>
  <c r="H72" i="6"/>
  <c r="C73" i="6"/>
  <c r="D73" i="6"/>
  <c r="E73" i="6"/>
  <c r="F73" i="6"/>
  <c r="G73" i="6"/>
  <c r="H73" i="6"/>
  <c r="C74" i="6"/>
  <c r="D74" i="6"/>
  <c r="E74" i="6"/>
  <c r="F74" i="6"/>
  <c r="G74" i="6"/>
  <c r="H74" i="6"/>
  <c r="C75" i="6"/>
  <c r="D75" i="6"/>
  <c r="E75" i="6"/>
  <c r="F75" i="6"/>
  <c r="G75" i="6"/>
  <c r="H75" i="6"/>
  <c r="C76" i="6"/>
  <c r="D76" i="6"/>
  <c r="E76" i="6"/>
  <c r="F76" i="6"/>
  <c r="G76" i="6"/>
  <c r="H76" i="6"/>
  <c r="C77" i="6"/>
  <c r="D77" i="6"/>
  <c r="E77" i="6"/>
  <c r="F77" i="6"/>
  <c r="G77" i="6"/>
  <c r="H77" i="6"/>
  <c r="C78" i="6"/>
  <c r="D78" i="6"/>
  <c r="E78" i="6"/>
  <c r="F78" i="6"/>
  <c r="G78" i="6"/>
  <c r="H78" i="6"/>
  <c r="B70" i="6"/>
  <c r="B78" i="6"/>
  <c r="B77" i="6"/>
  <c r="B76" i="6"/>
  <c r="B75" i="6"/>
  <c r="B74" i="6"/>
  <c r="B73" i="6"/>
  <c r="B72" i="6"/>
  <c r="B71" i="6"/>
</calcChain>
</file>

<file path=xl/sharedStrings.xml><?xml version="1.0" encoding="utf-8"?>
<sst xmlns="http://schemas.openxmlformats.org/spreadsheetml/2006/main" count="3386" uniqueCount="525">
  <si>
    <t>f1</t>
  </si>
  <si>
    <t>f2</t>
  </si>
  <si>
    <t>f3</t>
  </si>
  <si>
    <t>f4</t>
  </si>
  <si>
    <t>f5</t>
  </si>
  <si>
    <t>so_fi</t>
  </si>
  <si>
    <t>so_ma</t>
  </si>
  <si>
    <t>so_fp</t>
  </si>
  <si>
    <t>so_cpc</t>
  </si>
  <si>
    <t>so_em</t>
  </si>
  <si>
    <t>so_sc</t>
  </si>
  <si>
    <t>so_se</t>
  </si>
  <si>
    <t>so_ci</t>
  </si>
  <si>
    <t>oa_fi</t>
  </si>
  <si>
    <t>oa_ma</t>
  </si>
  <si>
    <t>oa_fp</t>
  </si>
  <si>
    <t>oa_cpc01</t>
  </si>
  <si>
    <t>oa_cpc02</t>
  </si>
  <si>
    <t>oa_em</t>
  </si>
  <si>
    <t>oa_sc</t>
  </si>
  <si>
    <t>oa_se</t>
  </si>
  <si>
    <t>oa_ci</t>
  </si>
  <si>
    <t>za_fi</t>
  </si>
  <si>
    <t>za_ma</t>
  </si>
  <si>
    <t>za_fp</t>
  </si>
  <si>
    <t>za_cpc</t>
  </si>
  <si>
    <t>za_em</t>
  </si>
  <si>
    <t>za_sc</t>
  </si>
  <si>
    <t>za_se</t>
  </si>
  <si>
    <t>za_ci</t>
  </si>
  <si>
    <t>me_fi</t>
  </si>
  <si>
    <t>me_ma</t>
  </si>
  <si>
    <t>me_fp</t>
  </si>
  <si>
    <t>me_cpc01</t>
  </si>
  <si>
    <t>me_cpc02</t>
  </si>
  <si>
    <t>me_em</t>
  </si>
  <si>
    <t>me_sc</t>
  </si>
  <si>
    <t>me_se</t>
  </si>
  <si>
    <t>me_ci</t>
  </si>
  <si>
    <t>hi_fi</t>
  </si>
  <si>
    <t>hi_ma</t>
  </si>
  <si>
    <t>hi_fp</t>
  </si>
  <si>
    <t>hi_cpc</t>
  </si>
  <si>
    <t>hi_em</t>
  </si>
  <si>
    <t>hi_sc</t>
  </si>
  <si>
    <t>hi_se</t>
  </si>
  <si>
    <t>hi_ci</t>
  </si>
  <si>
    <t>ja_fi</t>
  </si>
  <si>
    <t>ja_ma</t>
  </si>
  <si>
    <t>ja_fp</t>
  </si>
  <si>
    <t>ja_cpc</t>
  </si>
  <si>
    <t>ja_em</t>
  </si>
  <si>
    <t>ja_sc</t>
  </si>
  <si>
    <t>ja_se</t>
  </si>
  <si>
    <t>ja_ci</t>
  </si>
  <si>
    <t>yu_fi</t>
  </si>
  <si>
    <t>yu_ma</t>
  </si>
  <si>
    <t>yu_fp</t>
  </si>
  <si>
    <t>yu_cpc</t>
  </si>
  <si>
    <t>yu_em</t>
  </si>
  <si>
    <t>yu_sc</t>
  </si>
  <si>
    <t>yu_se</t>
  </si>
  <si>
    <t>yu_ci</t>
  </si>
  <si>
    <t>fe_fi</t>
  </si>
  <si>
    <t>fe_ma</t>
  </si>
  <si>
    <t>fe_fp</t>
  </si>
  <si>
    <t>fe_cpc01</t>
  </si>
  <si>
    <t>fe_cpc02</t>
  </si>
  <si>
    <t>fe_em</t>
  </si>
  <si>
    <t>fe_sc</t>
  </si>
  <si>
    <t>fe_se</t>
  </si>
  <si>
    <t>fe_ci</t>
  </si>
  <si>
    <t>flag_f1</t>
  </si>
  <si>
    <t>flag_f2</t>
  </si>
  <si>
    <t>flag_f3</t>
  </si>
  <si>
    <t>flag_f4</t>
  </si>
  <si>
    <t>flag_f5</t>
  </si>
  <si>
    <t>FALSE</t>
  </si>
  <si>
    <t>TRUE</t>
  </si>
  <si>
    <t>zsc_f1</t>
  </si>
  <si>
    <t>zsc_f2</t>
  </si>
  <si>
    <t>zsc_f3</t>
  </si>
  <si>
    <t>zsc_f4</t>
  </si>
  <si>
    <t>zsc_f5</t>
  </si>
  <si>
    <t>st1</t>
  </si>
  <si>
    <t>st2</t>
  </si>
  <si>
    <t>st3</t>
  </si>
  <si>
    <t>st4</t>
  </si>
  <si>
    <t>st5</t>
  </si>
  <si>
    <t>st6</t>
  </si>
  <si>
    <t>st7</t>
  </si>
  <si>
    <t>st8</t>
  </si>
  <si>
    <t>st9</t>
  </si>
  <si>
    <t>st10</t>
  </si>
  <si>
    <t>st11</t>
  </si>
  <si>
    <t>st12</t>
  </si>
  <si>
    <t>st13</t>
  </si>
  <si>
    <t>st14</t>
  </si>
  <si>
    <t>st15</t>
  </si>
  <si>
    <t>st16</t>
  </si>
  <si>
    <t>st17</t>
  </si>
  <si>
    <t>st18</t>
  </si>
  <si>
    <t>st19</t>
  </si>
  <si>
    <t>st20</t>
  </si>
  <si>
    <t>st21</t>
  </si>
  <si>
    <t>st22</t>
  </si>
  <si>
    <t>st23</t>
  </si>
  <si>
    <t>st24</t>
  </si>
  <si>
    <t>st25</t>
  </si>
  <si>
    <t>fsc_f1</t>
  </si>
  <si>
    <t>fsc_f2</t>
  </si>
  <si>
    <t>fsc_f3</t>
  </si>
  <si>
    <t>fsc_f4</t>
  </si>
  <si>
    <t>fsc_f5</t>
  </si>
  <si>
    <t>dist.and.cons</t>
  </si>
  <si>
    <t>f1_f2</t>
  </si>
  <si>
    <t>sig_f1_f2</t>
  </si>
  <si>
    <t>f1_f3</t>
  </si>
  <si>
    <t>sig_f1_f3</t>
  </si>
  <si>
    <t>f1_f4</t>
  </si>
  <si>
    <t>sig_f1_f4</t>
  </si>
  <si>
    <t>f1_f5</t>
  </si>
  <si>
    <t>sig_f1_f5</t>
  </si>
  <si>
    <t>f2_f3</t>
  </si>
  <si>
    <t>sig_f2_f3</t>
  </si>
  <si>
    <t>f2_f4</t>
  </si>
  <si>
    <t>sig_f2_f4</t>
  </si>
  <si>
    <t>f2_f5</t>
  </si>
  <si>
    <t>sig_f2_f5</t>
  </si>
  <si>
    <t>f3_f4</t>
  </si>
  <si>
    <t>sig_f3_f4</t>
  </si>
  <si>
    <t>f3_f5</t>
  </si>
  <si>
    <t>sig_f3_f5</t>
  </si>
  <si>
    <t>f4_f5</t>
  </si>
  <si>
    <t>sig_f4_f5</t>
  </si>
  <si>
    <t>**</t>
  </si>
  <si>
    <t>Distinguishes all</t>
  </si>
  <si>
    <t>****</t>
  </si>
  <si>
    <t>***</t>
  </si>
  <si>
    <t>*</t>
  </si>
  <si>
    <t xml:space="preserve">Distinguishes f5 </t>
  </si>
  <si>
    <t xml:space="preserve">Distinguishes f1 Distinguishes f3 Distinguishes f5 </t>
  </si>
  <si>
    <t xml:space="preserve">Distinguishes f2 Distinguishes f3 </t>
  </si>
  <si>
    <t xml:space="preserve">Distinguishes f1 </t>
  </si>
  <si>
    <t xml:space="preserve">Distinguishes f3 Distinguishes f4 </t>
  </si>
  <si>
    <t xml:space="preserve">Distinguishes f3 </t>
  </si>
  <si>
    <t xml:space="preserve">Distinguishes f1 Distinguishes f2 </t>
  </si>
  <si>
    <t xml:space="preserve">Distinguishes f4 </t>
  </si>
  <si>
    <t xml:space="preserve">Distinguishes f2 </t>
  </si>
  <si>
    <t>Distinguishes f3 only</t>
  </si>
  <si>
    <t xml:space="preserve">Distinguishes f3 Distinguishes f4 Distinguishes f5 </t>
  </si>
  <si>
    <t xml:space="preserve">Distinguishes f1 Distinguishes f2 Distinguishes f5 </t>
  </si>
  <si>
    <t xml:space="preserve">nload </t>
  </si>
  <si>
    <t xml:space="preserve">eigenvals </t>
  </si>
  <si>
    <t xml:space="preserve">expl_var </t>
  </si>
  <si>
    <t xml:space="preserve">reliability </t>
  </si>
  <si>
    <t>se_fscores</t>
  </si>
  <si>
    <t xml:space="preserve">  Correlation between factor z-scores: </t>
  </si>
  <si>
    <t xml:space="preserve">  General factor characteristics: </t>
  </si>
  <si>
    <t xml:space="preserve">  Standard error of differences between factors: </t>
  </si>
  <si>
    <t xml:space="preserve"> 0.99 </t>
  </si>
  <si>
    <t>av_rel_coef</t>
  </si>
  <si>
    <t>1 con 2</t>
  </si>
  <si>
    <t>1 con 3</t>
  </si>
  <si>
    <t>1 con 4</t>
  </si>
  <si>
    <t>1 con 5</t>
  </si>
  <si>
    <t>2 con 3</t>
  </si>
  <si>
    <t>2 con 4</t>
  </si>
  <si>
    <t>2 con 5</t>
  </si>
  <si>
    <t>3 con 4</t>
  </si>
  <si>
    <t>3 con 5</t>
  </si>
  <si>
    <t>4 con 5</t>
  </si>
  <si>
    <t>corr????</t>
  </si>
  <si>
    <t>neg y pos</t>
  </si>
  <si>
    <t>&gt;0.4</t>
  </si>
  <si>
    <t>se</t>
  </si>
  <si>
    <t>fi</t>
  </si>
  <si>
    <t>ma</t>
  </si>
  <si>
    <t>fp</t>
  </si>
  <si>
    <t>cpc</t>
  </si>
  <si>
    <t>em</t>
  </si>
  <si>
    <t>sc</t>
  </si>
  <si>
    <t>ci</t>
  </si>
  <si>
    <t>Finished on:             Tue Sep 25 18:41:47 2018</t>
  </si>
  <si>
    <t>Original data:           25 statements, 67 Q-sorts</t>
  </si>
  <si>
    <t>Forced distribution:     TRUE</t>
  </si>
  <si>
    <t>Number of factors:       5</t>
  </si>
  <si>
    <t>Rotation:                varimax</t>
  </si>
  <si>
    <t>Flagging:                automatic</t>
  </si>
  <si>
    <t>Correlation coefficient: pearson</t>
  </si>
  <si>
    <t>Warning message:</t>
  </si>
  <si>
    <t>In cor.smooth(r) : Matrix was not positive definite, smoothing was done</t>
  </si>
  <si>
    <t>The determinant of the smoothed correlation was zero.</t>
  </si>
  <si>
    <t>This means the objective function is not defined.</t>
  </si>
  <si>
    <t>Chi square is based upon observed residuals.</t>
  </si>
  <si>
    <t>This means the objective function is not defined for the null model either.</t>
  </si>
  <si>
    <t>The Chi square is thus based upon observed correlations.</t>
  </si>
  <si>
    <t>Statement factor scores</t>
  </si>
  <si>
    <t>Distinguishing and consensus statements</t>
  </si>
  <si>
    <t>Statement z-scores</t>
  </si>
  <si>
    <t>Flagged Q-sorts</t>
  </si>
  <si>
    <t>Q-sort factor loadings</t>
  </si>
  <si>
    <t>Categoría</t>
  </si>
  <si>
    <t xml:space="preserve">Los medios de comunicación ayudan a combatir la corrupción denunciando y explicando lo que pasa. </t>
  </si>
  <si>
    <t>La corrupción aumenta cuando los ciudadanos no tienen ética y voluntad de resolver cosas conforme a la ley.</t>
  </si>
  <si>
    <t xml:space="preserve">Existe corrupción porque los servidores públicos no tienen ética y la conciencia de que están para servir a la ciudadanía. </t>
  </si>
  <si>
    <t xml:space="preserve">La corrupción es desviar recursos del gobierno hacia un fin que beneficie a un privado y no al pueblo. </t>
  </si>
  <si>
    <t xml:space="preserve">La corrupción se combate con programas de educación en las escuelas y con la investigación de las universidades. </t>
  </si>
  <si>
    <t xml:space="preserve">Para combatir corrupción, se debe permitir que una red de ciudadanos vigile las compras del gobierno, los servicios y las obras públicas de sus comunidades. </t>
  </si>
  <si>
    <t xml:space="preserve">La corrupción es cuando los ciudadanos y empresarios consiguen algo de un funcionario de gobierno a cambio de un soborno. </t>
  </si>
  <si>
    <t xml:space="preserve">Para combatir corrupción se necesitan mecanismos de contratación de funcionarios y servidores públicos más rigorosos y en los que se evalúe su profesionalismo y honorabilidad. </t>
  </si>
  <si>
    <t>Para combatir la corrupción se requiere mejorar las leyes para establecer más candados, controles y castigos a quienes participan en actos de corrupción.</t>
  </si>
  <si>
    <t xml:space="preserve">La corrupción es causada por la falta de conciencia de la población al no darnos cuenta de que un acto de corrupción nos perjudica a todos. </t>
  </si>
  <si>
    <t xml:space="preserve">La corrupción es cuando las personas hacen cosas para saltarse la ley. </t>
  </si>
  <si>
    <t>Todos podemos apoyar para abatir la corrupción ¿cómo? no callándonos y denunciando.</t>
  </si>
  <si>
    <t xml:space="preserve">Se combate corrupción con funcionarios de gobierno que sean autónomos y no respondan a intereses políticos. </t>
  </si>
  <si>
    <t xml:space="preserve">Se va a solucionar la corrupción cuando los culpables sean investigados y sancionados por las autoridades y haya respeto por la ley. </t>
  </si>
  <si>
    <t xml:space="preserve">La causa de la corrupción es la falta o incumplimiento de condiciones generales de trabajo y los bajos salarios de algunos funcionarios y de la ciudadanía. </t>
  </si>
  <si>
    <t xml:space="preserve">Se debe solucionar la corrupción desde el nivel municipal, porque es el más cercano a la ciudadanía, revisando las debilidades de abajo hacia arriba. </t>
  </si>
  <si>
    <t xml:space="preserve">La corrupción es cuando los políticos se reparten los cargos del gobierno entre amigos y familiares para hacerse ricos y obtener poder. </t>
  </si>
  <si>
    <t xml:space="preserve">La causa de la corrupción es que las autoridades que sancionan a los culpables también son corruptas y no hacen su trabajo. </t>
  </si>
  <si>
    <t xml:space="preserve">Para combatir la corrupción se necesita información y datos a los que todos tengamos acceso para vigilar al gobierno y el dinero público. </t>
  </si>
  <si>
    <t xml:space="preserve">La corrupción es cuando alguien aprovecha un cargo público para conseguir un beneficio personal. </t>
  </si>
  <si>
    <t xml:space="preserve">La corrupción se extiende cuando la comunidad no está unida en redes de colaboración y solidaridad para combatirla. </t>
  </si>
  <si>
    <t xml:space="preserve">La corrupción disminuirá con una campaña de comunicación en todos los medios para que entendamos que la corrupción es un problema grave que nos afecta a todos. </t>
  </si>
  <si>
    <t xml:space="preserve">El origen de la corrupción está en nuestra cultura de "el que no tranza no avanza". </t>
  </si>
  <si>
    <t xml:space="preserve">La causa de la corrupción es que nadie castiga con la ley a los culpables y hay impunidad. </t>
  </si>
  <si>
    <t xml:space="preserve">La corrupción se combate desde las finanzas: investigando, congelando y recuperando los recursos robados al pueblo. </t>
  </si>
  <si>
    <t>FALTA DE ÉTICA CIUDADANOS</t>
  </si>
  <si>
    <t>FALTA ÉTICA SERVIDORES PÚBLICOS</t>
  </si>
  <si>
    <t>DEFINICIÓN</t>
  </si>
  <si>
    <t>CAUSA</t>
  </si>
  <si>
    <t>COMBATE</t>
  </si>
  <si>
    <t>SOLUCIÓN</t>
  </si>
  <si>
    <t>MEDIOS DE COMUNICACIÓN</t>
  </si>
  <si>
    <t>EDUCACIÓN</t>
  </si>
  <si>
    <t>VIGILANCIA</t>
  </si>
  <si>
    <t>CONTRATOS Y EVALUACIÓN</t>
  </si>
  <si>
    <t>FALTA DE CONCIENCIA</t>
  </si>
  <si>
    <t>FAVORITISMO, NEPOTISMO</t>
  </si>
  <si>
    <t>LOS QUE EJERCEN SANCIONES SON TAMBIÉN CORRUPTOS</t>
  </si>
  <si>
    <t>INFORMACIÓN Y DATOS PARA VIGILANCIA</t>
  </si>
  <si>
    <t>TOMAR VENTAJA PARA BENEFICIO PERSONAL</t>
  </si>
  <si>
    <t>LEYES</t>
  </si>
  <si>
    <t>SALTARSE LEY</t>
  </si>
  <si>
    <t>DENUNCIA</t>
  </si>
  <si>
    <t>POLÍTICA</t>
  </si>
  <si>
    <t>SANCIÓN</t>
  </si>
  <si>
    <t>TRABAJO Y SALARIOS</t>
  </si>
  <si>
    <t>CONSIDERAR NIVELES DE GOBIERNO</t>
  </si>
  <si>
    <t>CAMPAÑA DE COMUNICACIÓN</t>
  </si>
  <si>
    <t>PROBLEMA CULTURAL</t>
  </si>
  <si>
    <t>ORIGEN</t>
  </si>
  <si>
    <t>IMPUNIDAD</t>
  </si>
  <si>
    <t>INVESTIGACIÓN Y CONGELACIÓN DE FINANZAS</t>
  </si>
  <si>
    <t>CIUDADANOS Y EMPRESARIOS BENEFICIADOS POR SOBORNO</t>
  </si>
  <si>
    <t>DESVÍO RECURSOS DE GOBIERNO A PRIVADOS</t>
  </si>
  <si>
    <t>FALTA DE REDES DE COLABORACIÓN Y SOLIDARIDAD</t>
  </si>
  <si>
    <t>NARRATIVA POR FACTORES</t>
  </si>
  <si>
    <t>Sonora</t>
  </si>
  <si>
    <t>Oaxaca</t>
  </si>
  <si>
    <t>Zacatecas</t>
  </si>
  <si>
    <t>Estado de México</t>
  </si>
  <si>
    <t>Hidalgo</t>
  </si>
  <si>
    <t>Jalisco</t>
  </si>
  <si>
    <t>Yucatán</t>
  </si>
  <si>
    <t>Federación</t>
  </si>
  <si>
    <t>Factores predominantes</t>
  </si>
  <si>
    <t>1, 2</t>
  </si>
  <si>
    <t>2, 5</t>
  </si>
  <si>
    <t>Fiscal</t>
  </si>
  <si>
    <t>Magistrado</t>
  </si>
  <si>
    <t>Funcionario público</t>
  </si>
  <si>
    <t>Comité participación ciudadana</t>
  </si>
  <si>
    <t>Empresario</t>
  </si>
  <si>
    <t>Sociedad civil</t>
  </si>
  <si>
    <t>Ciudadano</t>
  </si>
  <si>
    <t>Secretaría ejecutiva</t>
  </si>
  <si>
    <t>1, 3</t>
  </si>
  <si>
    <t>2, 4</t>
  </si>
  <si>
    <t>Estados</t>
  </si>
  <si>
    <t>Actores</t>
  </si>
  <si>
    <t>2 (-1), 5 (-1), 8 (3), 13 (-2), 24 (4), 25 (2)</t>
  </si>
  <si>
    <t>2 (-3) 6 (3) 13 (4) 19 (2) 22 (-1) 24 (-2)</t>
  </si>
  <si>
    <t>2 (3) 5(4) 6(-2) 10 (2) 11 (-4) 14 (2) 17 (-3) 20 (0) 23 (-2)</t>
  </si>
  <si>
    <t>2 (1) 10 (-3) 16 (-1) 18 (4) 21 (-4) 23 (0)</t>
  </si>
  <si>
    <t>2 (2) 3 (3) 5 (-3) 23 (4) 25 (-1)</t>
  </si>
  <si>
    <t>Clave</t>
  </si>
  <si>
    <t>No. De prioridades</t>
  </si>
  <si>
    <t>Prioridad 1</t>
  </si>
  <si>
    <t>Prioridad 2</t>
  </si>
  <si>
    <t>Prioridad 3</t>
  </si>
  <si>
    <t>Prioridad 4</t>
  </si>
  <si>
    <t>em_ci01</t>
  </si>
  <si>
    <t xml:space="preserve">Participación de ciudadanos con funciones de vigilancia </t>
  </si>
  <si>
    <t>em_cpc01</t>
  </si>
  <si>
    <t>Coordinación institucional y homologación de criterios</t>
  </si>
  <si>
    <t>em_cpc02</t>
  </si>
  <si>
    <t>Denuncia, investigación y persecución de culpables (combate a la impunidad)</t>
  </si>
  <si>
    <t>Controles y castigos del gobierno</t>
  </si>
  <si>
    <t>Atención en lo municipal</t>
  </si>
  <si>
    <t>em_em01</t>
  </si>
  <si>
    <t>Educación y concientización de la ciudadanía</t>
  </si>
  <si>
    <t>em_sc01</t>
  </si>
  <si>
    <t>Estrategias financieras y de recuperación de recursos públicos</t>
  </si>
  <si>
    <t>Transparencia y vigilancia en compras públicas</t>
  </si>
  <si>
    <t>em_fi01</t>
  </si>
  <si>
    <t>em_fp01</t>
  </si>
  <si>
    <t>em_ma01</t>
  </si>
  <si>
    <t>Capacitación y profesionalización de funcionarios públicos</t>
  </si>
  <si>
    <t>em_se01</t>
  </si>
  <si>
    <t>fe_ci01</t>
  </si>
  <si>
    <t>fe_em01</t>
  </si>
  <si>
    <t>fe_sc01</t>
  </si>
  <si>
    <t>fe_fi01</t>
  </si>
  <si>
    <t>fe_fp01</t>
  </si>
  <si>
    <t>fe_ma01</t>
  </si>
  <si>
    <t>fe_se01</t>
  </si>
  <si>
    <t>hi_ci01</t>
  </si>
  <si>
    <t>hi_cpc01</t>
  </si>
  <si>
    <t>hi_em01</t>
  </si>
  <si>
    <t>hi_sc01</t>
  </si>
  <si>
    <t>hi_fi01</t>
  </si>
  <si>
    <t>hi_fp01</t>
  </si>
  <si>
    <t>hi_ma01</t>
  </si>
  <si>
    <t>hi_se01</t>
  </si>
  <si>
    <t>ja_ci01</t>
  </si>
  <si>
    <t>ja_cpc01</t>
  </si>
  <si>
    <t>ja_em01</t>
  </si>
  <si>
    <t>ja_sc01</t>
  </si>
  <si>
    <t>atención en lo municipal</t>
  </si>
  <si>
    <t>ja_fi01</t>
  </si>
  <si>
    <t>ja_fp01</t>
  </si>
  <si>
    <t>ja_ma01</t>
  </si>
  <si>
    <t>ja_se01</t>
  </si>
  <si>
    <t>oa_ci01</t>
  </si>
  <si>
    <t>oa_em01</t>
  </si>
  <si>
    <t>Otro</t>
  </si>
  <si>
    <t>oa_sc01</t>
  </si>
  <si>
    <t>oa_fi01</t>
  </si>
  <si>
    <t>oa_fp01</t>
  </si>
  <si>
    <t>oa_ma01</t>
  </si>
  <si>
    <t>oa_se01</t>
  </si>
  <si>
    <t>so_ci01</t>
  </si>
  <si>
    <t>so_cpc01</t>
  </si>
  <si>
    <t>so_em01</t>
  </si>
  <si>
    <t>so_sc01</t>
  </si>
  <si>
    <t>so_fi01</t>
  </si>
  <si>
    <t>so_fp01</t>
  </si>
  <si>
    <t>so_ma01</t>
  </si>
  <si>
    <t>so_se01</t>
  </si>
  <si>
    <t>yu_ci01</t>
  </si>
  <si>
    <t>yu_cpc01</t>
  </si>
  <si>
    <t>yu_em01</t>
  </si>
  <si>
    <t>yu_fi01</t>
  </si>
  <si>
    <t>yu_fp01</t>
  </si>
  <si>
    <t>yu_ma01</t>
  </si>
  <si>
    <t>yu_sc01</t>
  </si>
  <si>
    <t>yu_se01</t>
  </si>
  <si>
    <t>za_ci01</t>
  </si>
  <si>
    <t>za_cpc01</t>
  </si>
  <si>
    <t>za_em01</t>
  </si>
  <si>
    <t>za_fi01</t>
  </si>
  <si>
    <t>za_fp01</t>
  </si>
  <si>
    <t>za_ma01</t>
  </si>
  <si>
    <t>za_sc01</t>
  </si>
  <si>
    <t>za_se01</t>
  </si>
  <si>
    <t>Totales</t>
  </si>
  <si>
    <t>P1</t>
  </si>
  <si>
    <t>P2</t>
  </si>
  <si>
    <t>P3</t>
  </si>
  <si>
    <t>P4</t>
  </si>
  <si>
    <r>
      <t xml:space="preserve">Yo creo que lo más urgente es </t>
    </r>
    <r>
      <rPr>
        <b/>
        <sz val="10"/>
        <color theme="1"/>
        <rFont val="Arial"/>
        <family val="2"/>
      </rPr>
      <t>crear comunidad</t>
    </r>
    <r>
      <rPr>
        <sz val="10"/>
        <color theme="1"/>
        <rFont val="Arial"/>
        <family val="2"/>
      </rPr>
      <t>, en mi experiencia yo viví en Michoacán mucho tiempo y tuve contacto con comunidades indígenas y las únicas comunidades humanas donde he visto 0 corrupción es en comunidades pequeñas, unidas, todo el mundo está al pendiente, piensan en el bien común y todo el mundo está preocupándose por todo el mundo, y no es de que sea un organismo encargado de la seguridad de todos porque es un superman o un dios, sino que todos al estar unidos en comunidad y en pequeños grupos creo que solo de esta manera se puede vigilar la corrupción.</t>
    </r>
  </si>
  <si>
    <r>
      <t xml:space="preserve">Primero, ahora que está el diagnóstico para la política anticorrupción, </t>
    </r>
    <r>
      <rPr>
        <b/>
        <sz val="10"/>
        <color theme="1"/>
        <rFont val="Arial"/>
        <family val="2"/>
      </rPr>
      <t xml:space="preserve">no dejar de escuchar las opiniones de toda la república, </t>
    </r>
    <r>
      <rPr>
        <sz val="10"/>
        <color theme="1"/>
        <rFont val="Arial"/>
        <family val="2"/>
      </rPr>
      <t>tendemos a centralizar la recopilación de soluciones en el centro, sobre todo en la CDMX por el gran poder que tiene de convocar a medios de comunicación y la gran cantidad de recursos que tiene, institucionales, financieros, humanos, pero es importante la opinión de toda la república, y encontrar un mecanismo eficiente de recopilación no es fácil porque es mucho el universo, pero no hay que dejar de hacerlo porque casi no hay prácticas eficientes</t>
    </r>
  </si>
  <si>
    <r>
      <t>Primero el tema de impunidad</t>
    </r>
    <r>
      <rPr>
        <sz val="10"/>
        <color theme="1"/>
        <rFont val="Arial"/>
        <family val="2"/>
      </rPr>
      <t>, me parece que es la principal herramienta por la que la gente no deja de hacer actos de corrupción, y hablo de servidores públicos y ciudadanos. En segundo lugar yo creo que también es importante todo lo que tiene que ver con la ley general de</t>
    </r>
    <r>
      <rPr>
        <b/>
        <sz val="10"/>
        <color theme="1"/>
        <rFont val="Arial"/>
        <family val="2"/>
      </rPr>
      <t xml:space="preserve"> mejora regulatoria, darle importancia a una implementación correcta a nivel municipal </t>
    </r>
    <r>
      <rPr>
        <sz val="10"/>
        <color theme="1"/>
        <rFont val="Arial"/>
        <family val="2"/>
      </rPr>
      <t>y a nivel estatal porque muchos de los temas de corrupción de barandilla viene de ahí del trato con el municipio, con el estado, por los trámites del día a día que el ciudadano tiene que realizar, y también creo muy importante que todas las personas que participamos tanto en los sistemas locales y municipales como en el Edomex y el SNA, realmente que las personas que van a estar representando como ciudadanos sean realmente representantes de los intereses ciudadanos. Yo he estado identificando, a lo mejor porque es el inicio, pero que hay muchos CPC, que si bien son ciudadanos porque no pertenecen formalmente a ningún partido político, pero son ciudadanos impuestos por el jefe de gobierno de ese estado, por ejemplo o los municipios, y no llegan cuidar en la mesa la agenda de los ciudadanos. Además los comités de selección, al no ser ciudadanos en su mayoría, es fácil que pongan a personas que ni cumplen el perfil ni tienen experiencia y están violando la ley porque no cumplen los requisitos legales para participar. Si de por si los CPCs tienen muchas dificultades para operar, que tengas a una persona a lado que no tiene experiencia y que fue impuesta políticamente de manera natural revienta la mesa del CPC, y aunque hayamos dentro de los miembros del CPC uno o dos ciudadanos de nada sirve.</t>
    </r>
    <r>
      <rPr>
        <b/>
        <sz val="10"/>
        <color theme="1"/>
        <rFont val="Arial"/>
        <family val="2"/>
      </rPr>
      <t xml:space="preserve"> Yo pondría como una prioridad que los procesos de selección sean cuidados por la sociedad civil,</t>
    </r>
    <r>
      <rPr>
        <sz val="10"/>
        <color theme="1"/>
        <rFont val="Arial"/>
        <family val="2"/>
      </rPr>
      <t xml:space="preserve"> al sentirse observados difícilmente van a seguir haciendo lo que hacen. Porque es difícil como CPC iniciar un diálogo con colegas tuyos que no tienen interés en la materia, que llegan con otra agenda, que inclusive bloquean una agenda propositiva y además no entienden, si la ley exige que tengas 5 años de experiencia y no la tienes entonces no puedas ser elegido. Yo tengo ese caso en mi CPC porque no hay equipo, porque los intereses son contrarios, y unas personas sí conocen de lo que están hablando y otras no. Entonces yo creo que es importante también que toda la ciudadanía, observatorios como ustedes y toda la sociedad civil, se están volcando únicamente a lo federal y a los estados nos dejan solos. Qué pasaría si las personas que cuidan lo federal se van rolando y unos cuidan un estado y otros otro estado, y que el gobierno sienta que está observado en los procesos de selección, se va a disminuir a los ciudadanos que no cumplen con la experiencia, así podemos saber si un ciudadano nunca se ha dedicado a esto, por qué siguen con la terna, ahí es una medida preventiva, de lo contrario los CPC no van a funcionar y nos desaniman a los que si queremos hacer algo porque ni funciona por las personas que tienes sentadas en la mesa y tus interlocutores no saben de la materia y lo que proponen formalmente está afuera de una realidad, hay retos de presupuesto y de presiones de gobierno. Entonces el reto de estas estructuras que son caras, d</t>
    </r>
    <r>
      <rPr>
        <b/>
        <sz val="10"/>
        <color theme="1"/>
        <rFont val="Arial"/>
        <family val="2"/>
      </rPr>
      <t>e nada sirve esas Secretarías Técnicas si no tienes CPC profesionales, con ciudadanos que tengan la voluntad de participar y que cumplan los requisitos de la ley y que hubiera ojos vigilantes,</t>
    </r>
    <r>
      <rPr>
        <sz val="10"/>
        <color theme="1"/>
        <rFont val="Arial"/>
        <family val="2"/>
      </rPr>
      <t xml:space="preserve"> hay herramientas para la sociedad civil para saber quienes cuentan y quien no los requisitos, y exigir que se suban las curriculas y las calificaciones de las personas, eso la ley no lo exige. Qué pasa si empezamos con la transparencia de los propios CPC que las minutas, discusiones y debates sean públicos que tus requisitos sean verificables como lo hace el nacional, donde puedes revisar los perfiles de todos. Ese tipo de presión si nos ayuda a los estados, a las personas que sí queremos pero que tenemos a colegas que no cumplen con los requisitos. Creo que la política pública debe incluir </t>
    </r>
    <r>
      <rPr>
        <b/>
        <sz val="10"/>
        <color theme="1"/>
        <rFont val="Arial"/>
        <family val="2"/>
      </rPr>
      <t xml:space="preserve">que haya un escrutinio público real tanto de los comités de selección, como de los CPC, </t>
    </r>
    <r>
      <rPr>
        <sz val="10"/>
        <color theme="1"/>
        <rFont val="Arial"/>
        <family val="2"/>
      </rPr>
      <t xml:space="preserve">además del presupuesto, porque en todos los estados se usa como una medida de presión porque si no tienes trabajo te vas desgastando, tienes que estar pagando tus viáticos, porque la ley prohibe que se nos de una prestación como viáticos, entonces nos vamos rolando o no vamos si no hay viáticos. Está bien que no recibamos pago para evitar conflicto de interés y captura, pero que no puedas darle una prestación, pagar gasolina, o que te puedan llevar a los eventos como los que organizan los CPC locales, creo que es importante que se revise eso, aunque el Secretario Técnico quiera ayudar a sus 5 ciudadanos del CPC estaría violando la ley. Entonces pondría como prioridades el tema de la impunidad, el tema de que pueda verificarse que las 5 personas que estamos en el CPC seamos personas independientes y que tenemos la experiencia técnica, y </t>
    </r>
    <r>
      <rPr>
        <b/>
        <sz val="10"/>
        <color theme="1"/>
        <rFont val="Arial"/>
        <family val="2"/>
      </rPr>
      <t>el tema del presupuesto</t>
    </r>
    <r>
      <rPr>
        <sz val="10"/>
        <color theme="1"/>
        <rFont val="Arial"/>
        <family val="2"/>
      </rPr>
      <t>, que no se ahogue a esos ciudadanos prohibiéndoles a las Secretarías que ayuden con este tipo de viáticos para viajes, que son indispensables sobre todo en los primeros años que es la conformación del Sistema, me queda claro que no vas a andar viajando por el mundo, pero por ejemplo para estos 8 foros [de consulta de la política] estaría muy bien que pudiéramos ir.</t>
    </r>
  </si>
  <si>
    <t>En primera instancia lo que se debe hacer es que todos los funcionarios públicos a cargo del EStado se debe limpiar cont odo eso porque desde ahí para mi empieza la corrupción, en que ellos pueden hacer y deshacer y nosotros como pueblo tenemos que acatar lo que ellos digan, y si hay una ley y no se cumple es porque hay gente que dice "para qué lo hago si la ley no se va a cumplir, o para qué denuncio si no sirve de nada" si las autoridades realmente fuera alguien que le hiciera caso a nosotros como pueblo entonces cambiarían las cosas, porque si supieran que habrá sanciones y que se va a cumplir la ley pues lo harían pero como no se cumple la gente lo sigue haciendo sin importarles. Entonces yo creo que empieza desde arriba, desde los funcionarios que se debe de limpiar para que no exista eso de que porque es mi primo, aunque no sepa nada de esta onda puede quedarse con el cargo y no cumplen esa función y viene todo el desajuste, hay que limpiar con todo eso. También debe de haber una consciencia social, si queremos cambiar como país pues también nosotros debemos echarle ganas, pero también debe de haber una ley como tal, que todos la debamos cumplir, que exista sanción y el peso de la ley, y así como tenemos derechos también tengamos obligaciones.</t>
  </si>
  <si>
    <r>
      <t xml:space="preserve">En primer lugar yo le pondría muchos </t>
    </r>
    <r>
      <rPr>
        <b/>
        <sz val="10"/>
        <color theme="1"/>
        <rFont val="Arial"/>
        <family val="2"/>
      </rPr>
      <t>más candados al manejo de recursos públicos</t>
    </r>
    <r>
      <rPr>
        <sz val="10"/>
        <color theme="1"/>
        <rFont val="Arial"/>
        <family val="2"/>
      </rPr>
      <t xml:space="preserve">, es verdad que la corrupción no se limita al tema del dinero y tampoco se limita a la administración pública, sí creo que el mayor daño que se le ha hecho a la sociedad es cuando se lleva a cabo a nivel gobierno en los programas, infraestructura y todo el dinero que maneja al gobierno es el que más golpea porque es dinero público y pertenece a todos los mexicanos. Me parece que una solución, no sencilla, pero que representa un avance significativo son los candados y el seguimiento al uso de recursos públicos, ponerle candados con tecnología que hace muy fácil al seguimiento del dinero y ayuda a terminar con los moches, porque al final los recursos que se asignan a ciertos presupuestos se van cortando conforme van pasando filtros a nivel gubernamental. Es de los principales puntos en los que se puede trabajar de forma sencilla porque la tecnología lo permite. En segundo lugar me parece que </t>
    </r>
    <r>
      <rPr>
        <b/>
        <sz val="10"/>
        <color theme="1"/>
        <rFont val="Arial"/>
        <family val="2"/>
      </rPr>
      <t>se debe hacer que el SNA y los SLA estén instalados de una vez por todas y que tengan presupuesto</t>
    </r>
    <r>
      <rPr>
        <sz val="10"/>
        <color theme="1"/>
        <rFont val="Arial"/>
        <family val="2"/>
      </rPr>
      <t xml:space="preserve">, porque no tienen lana y por más que las personas lo hacen de manera honorífica, tampoco significa que no puedan tener ni para una oficina para llevar a cabo sus actividades. Por otro lado existe una gran cantidad de ciudadanos dispuestos a participar pero no existen los canales, por lo que si generaría una </t>
    </r>
    <r>
      <rPr>
        <b/>
        <sz val="10"/>
        <color theme="1"/>
        <rFont val="Arial"/>
        <family val="2"/>
      </rPr>
      <t>institución especializada en la atención de los ciudadanos y canalizarlos hacia las actividades que puedan involucrarse para prevenir y combatir la corrupción.</t>
    </r>
    <r>
      <rPr>
        <sz val="10"/>
        <color theme="1"/>
        <rFont val="Arial"/>
        <family val="2"/>
      </rPr>
      <t xml:space="preserve"> También muy específicamente plataformas digitales, ha habido cosas interesantes de transparencia presupuestaria sobre todo, en el diseño quedan muy bonitos pero al momento de generar interacción con ellos se ven muy sesgados porque no tienen toda la información y llega un momento en el que incluso se puede pensar que es a propósito, pero se ven limitados; entonces mejorar las plataformas de transparencia presupuestaria en todos los programas de gobierno ayudaría infinitamente a dar seguimiento puntual de cómo se gasta el dinero público.</t>
    </r>
  </si>
  <si>
    <r>
      <t xml:space="preserve">El respeto a la </t>
    </r>
    <r>
      <rPr>
        <b/>
        <sz val="10"/>
        <color theme="1"/>
        <rFont val="Arial"/>
        <family val="2"/>
      </rPr>
      <t xml:space="preserve">autonomía de las autoridades que se encargan de la investigación </t>
    </r>
    <r>
      <rPr>
        <sz val="10"/>
        <color theme="1"/>
        <rFont val="Arial"/>
        <family val="2"/>
      </rPr>
      <t xml:space="preserve">de hechos de corrupción, el </t>
    </r>
    <r>
      <rPr>
        <b/>
        <sz val="10"/>
        <color theme="1"/>
        <rFont val="Arial"/>
        <family val="2"/>
      </rPr>
      <t xml:space="preserve">apoyo presupuestal y material </t>
    </r>
    <r>
      <rPr>
        <sz val="10"/>
        <color theme="1"/>
        <rFont val="Arial"/>
        <family val="2"/>
      </rPr>
      <t>para efecto de cumplir con sus objetivos y una gran correlación con la sociedad, a fin de tener más elementos de conocimiento y de estudio. Y por supuesto también herramientas técnicas como la</t>
    </r>
    <r>
      <rPr>
        <b/>
        <sz val="10"/>
        <color theme="1"/>
        <rFont val="Arial"/>
        <family val="2"/>
      </rPr>
      <t xml:space="preserve"> investigación financiera de los hechos de corrupción.</t>
    </r>
  </si>
  <si>
    <r>
      <t xml:space="preserve">Lo más importante para combatirla será </t>
    </r>
    <r>
      <rPr>
        <b/>
        <sz val="10"/>
        <color theme="1"/>
        <rFont val="Arial"/>
        <family val="2"/>
      </rPr>
      <t>castigar a quien cometa actos de soborno y evitar las redes de complicidades</t>
    </r>
    <r>
      <rPr>
        <sz val="10"/>
        <color theme="1"/>
        <rFont val="Arial"/>
        <family val="2"/>
      </rPr>
      <t>, es la parte más importante para combatirla.</t>
    </r>
  </si>
  <si>
    <r>
      <t xml:space="preserve">Yo creo que como ciudadanos tenemos dos caminos frente a la crrupción, el escenario es muy difícil, sin embargo más allá de las estadísticas, la corrupción es un problema palpable, que nos frena en lo político, social y económico, y hace que nuestros sueños de un México mejor se vayan a dormir. Como servidores públicos, ciudadanos tenemos 1 el camino de resignarnos, ser parte del problema de la corrupción, el otro es el de poner todas nuestras fuerzas, nuestro empeño e inteligencia hacia dar pasos concretos hacia e combate a la corrupción. En este camino de lucha debemos observar los resultados objetivos, como operadores necesitamos no disfrazar los resultados de nuestro trabajo, no disfrazar de resultados mágicos o de fórmulas exactas. Tenemos que ser </t>
    </r>
    <r>
      <rPr>
        <b/>
        <sz val="10"/>
        <color theme="1"/>
        <rFont val="Arial"/>
        <family val="2"/>
      </rPr>
      <t>objetivos y exigentes para</t>
    </r>
    <r>
      <rPr>
        <sz val="10"/>
        <color theme="1"/>
        <rFont val="Arial"/>
        <family val="2"/>
      </rPr>
      <t xml:space="preserve"> </t>
    </r>
    <r>
      <rPr>
        <b/>
        <sz val="10"/>
        <color theme="1"/>
        <rFont val="Arial"/>
        <family val="2"/>
      </rPr>
      <t>evaluar cada uno de los pasos,</t>
    </r>
    <r>
      <rPr>
        <sz val="10"/>
        <color theme="1"/>
        <rFont val="Arial"/>
        <family val="2"/>
      </rPr>
      <t xml:space="preserve"> para que llegue el momento en que podamos decir ahora existe menos corrupción que antes. La corrupción tiene varias maneras de expresarse, hay que atacarlas todas mediante métodos distintos; la corrupción de la calle es distinta a la corrupción de las empresas o de los negocios fuertes que puede hacer el Estado. Hay un antes, durante y después de la corrupción, hay que observarla antes de que suceda mediante la prevención, </t>
    </r>
    <r>
      <rPr>
        <b/>
        <sz val="10"/>
        <color theme="1"/>
        <rFont val="Arial"/>
        <family val="2"/>
      </rPr>
      <t>crear la conciencia a la sociedad, a la juventud y la niñez</t>
    </r>
    <r>
      <rPr>
        <sz val="10"/>
        <color theme="1"/>
        <rFont val="Arial"/>
        <family val="2"/>
      </rPr>
      <t>; en el durante hay que vigilar el curso del servicio público, que haya m</t>
    </r>
    <r>
      <rPr>
        <b/>
        <sz val="10"/>
        <color theme="1"/>
        <rFont val="Arial"/>
        <family val="2"/>
      </rPr>
      <t>ecanismos suficientes para la vigilancia</t>
    </r>
    <r>
      <rPr>
        <sz val="10"/>
        <color theme="1"/>
        <rFont val="Arial"/>
        <family val="2"/>
      </rPr>
      <t xml:space="preserve"> y el control; y existe un después, en el momento en que llegamos al estado en que un acto de corrupción no pudo prevenirse ni controlarse, entonces hay que imponer una sanción que inhiba la comisión de futuros actos. Yo considero que la meta es que la corrupción deje de ser atractiva, hay que reducirle el beneficio a la corrupción y aumentarle el costo, para que los servidores dejen de verlo como atractivo y que hay un costo mayor. Debe de haber una </t>
    </r>
    <r>
      <rPr>
        <b/>
        <sz val="10"/>
        <color theme="1"/>
        <rFont val="Arial"/>
        <family val="2"/>
      </rPr>
      <t>correcta coordinación</t>
    </r>
    <r>
      <rPr>
        <sz val="10"/>
        <color theme="1"/>
        <rFont val="Arial"/>
        <family val="2"/>
      </rPr>
      <t xml:space="preserve"> entre lad fuerzas que representan al Estado a través de </t>
    </r>
    <r>
      <rPr>
        <b/>
        <sz val="10"/>
        <color theme="1"/>
        <rFont val="Arial"/>
        <family val="2"/>
      </rPr>
      <t>las dependencias encargadas de la prevención y sanción de la corrupció</t>
    </r>
    <r>
      <rPr>
        <sz val="10"/>
        <color theme="1"/>
        <rFont val="Arial"/>
        <family val="2"/>
      </rPr>
      <t xml:space="preserve">n. Finalmente, en la ciudadanía hay un elemento muy claro, cada vez que un ciudadano se resista a la corrupción, que diga "esto no lo voy a permitir", cada vez que un servidor público diga "yo voy a hacer las cosas diferentes y voy a ser bueno aunque los demás no lo sean", esto tiene un efecto benéfico para las instituciones. No hay un 100% de corrupción, hay gente que todos los días está luchando y dando lo mejor de sí, incluso sacrificando su vida familiar para prestar un servicio público; hay hombres y mujeres trabajando en albergues infantiles, barriendo las calles, detrás de una ventanilla pública que no son corruptos, hay que hacerle honor a ellos, y la meta es entonces cambiar el estereotipo que existe con respecto de los servidores públicos, el </t>
    </r>
    <r>
      <rPr>
        <b/>
        <sz val="10"/>
        <color theme="1"/>
        <rFont val="Arial"/>
        <family val="2"/>
      </rPr>
      <t>servicio público debe ser profesional,</t>
    </r>
    <r>
      <rPr>
        <sz val="10"/>
        <color theme="1"/>
        <rFont val="Arial"/>
        <family val="2"/>
      </rPr>
      <t xml:space="preserve"> cuando una persona acude a una institución pública debe sentir la misma confianza de cuando acude al mejor médico, a un abogado de prestigio, a un contador honesto, y esa debe ser nuestra meta en el servcio público y es posible. Muchas veces se dice que con la corrupción debemos vivir porque es algo propio de nuestra cultura mexicana, creo que más allá de lo difícil de responder si algún día se va a solucionar el problema de la corrupción, lo que es un hecho es que puede existir una tolerancia cero, porque está en cada uno de nosotros. Finalmente creo que el país debe pensar en una nueva mexicaneidad, que el mexicano sea visto como una persona ejemplar, como existen muchas personas ejemplares, que ser mexicano signifique ser una persona honesta, que lucha como somos la mayoría de las personas de este país, y así podemos avanzar a un mejor camino para que las futuras generaciones se sientan orgullosas del trabajo que estamos realizando en este momento.</t>
    </r>
  </si>
  <si>
    <r>
      <t xml:space="preserve">Creo que sería prioritario </t>
    </r>
    <r>
      <rPr>
        <b/>
        <sz val="10"/>
        <color theme="1"/>
        <rFont val="Arial"/>
        <family val="2"/>
      </rPr>
      <t xml:space="preserve">profesionalizar el servicio público, </t>
    </r>
    <r>
      <rPr>
        <sz val="10"/>
        <color theme="1"/>
        <rFont val="Arial"/>
        <family val="2"/>
      </rPr>
      <t xml:space="preserve">y en esa profesionalización un módulo de los más importantes sería la parte de </t>
    </r>
    <r>
      <rPr>
        <b/>
        <sz val="10"/>
        <color theme="1"/>
        <rFont val="Arial"/>
        <family val="2"/>
      </rPr>
      <t>ética y valores</t>
    </r>
    <r>
      <rPr>
        <sz val="10"/>
        <color theme="1"/>
        <rFont val="Arial"/>
        <family val="2"/>
      </rPr>
      <t>, yo también soy mucho de no solo códigos de ética, sino también códigos de conducta que implican responsabilidades, y siempre hablo de cerrar círculos. Entonces la política nacionald ebe llevar esta parte de la responsabilidades administrativas, muy efectiva y muy eficiente, para que servidores públicos que incumplen la ley, realmente se les aplique la ley. Creo que la parte de educación también es muy importante, tenemos que empezar desde todos los niveles educativos, a lo mejor en la materia de civismo hablar de valores, de integridad, de rescatar el servicio público y que desde pequeños los niños, así como saben que hay consecuencias en casa cuando se portan mal, también hay consecuencias legales cuando violentas la ley. Por último siempre he estado insistiendo en que no hemos dimensionado realmente el</t>
    </r>
    <r>
      <rPr>
        <b/>
        <sz val="10"/>
        <color theme="1"/>
        <rFont val="Arial"/>
        <family val="2"/>
      </rPr>
      <t xml:space="preserve"> papel que van a tener las contralorías internas municipales</t>
    </r>
    <r>
      <rPr>
        <sz val="10"/>
        <color theme="1"/>
        <rFont val="Arial"/>
        <family val="2"/>
      </rPr>
      <t>, entoces tenemos contralores internos que no tienen el perfil, que no están capacitados, que no conocen la nueva ley, que tendrán que investigar, sustanciar, resolver faltas no graves, tendrán que hacer expedientes muy bien hechos para que un tribunal pueda fincar una responsabilidad. Y creo que estamos emézando por el final, estamos empezando con los tribunales pero no hemos dicho, "de los 2465 contralores municipales del país, ¿Ya los capacitamos? ¿Ya les enseñamos todo? ¿Ya los fortalecimos?" Hay contralorías donde es el contralor solo, entonces está la ley pero si no hacemos esa parte de los contralores internos pues yo con mucho respeto creo que la ley de responsabilidades en el ámbito municipal no va a ser posible de aplicar.</t>
    </r>
  </si>
  <si>
    <t>Aplicación de la ley y vigilancia social</t>
  </si>
  <si>
    <t>Autonomía e independencia de las autoridades que combaten la corrupción. Que el nuevo gobierno nombre los contralores independientes.</t>
  </si>
  <si>
    <t>reforzar la transparencia, contrataciones públicas y modificación normativa en la materia, educación a la población y combatir la impunidad.</t>
  </si>
  <si>
    <t>Creo que lo urgente en este momento porque la constitución lo demanda es la aplicación de las leyes anticorrupción y que los ciudadanos empecemos a participar y se proponga a algun actor que no sea de la política, que sea nuevo, de la red ciudadana de organizaciones civiles, para que la persona sea realmente autónoma e independiente del poder ejecutivo, eso es lo urgente. Lo importante es que se debe concientizar a la población sobre la corrupción, eso es a mediano y largo plazo si queremos terminar con ese problema, a través de la corrupción. Todo lo demás es derivado de, del personal, de la impunidad, de los empresarios, todo es como consecuencia de una falta de educación y de conciencia que no creo que la tengamos en México.</t>
  </si>
  <si>
    <t>Atender como prioridad a los propios sistemas, el anclaje institucional que se ha tratado de construir aún sigue manifestando imperfecciones de coordinación, de racionalidad incluso. Uno llega a pensar cuando lee la ley ¿Cómo le van a hacer? Simplemente enumera gorsso modo que se está pensando hacer pero yo no observo la coordinación en si misma. Un primer punto sería apostar al fortalecimiento de los sistemas si es que vana funcionar. Segundo tendríamos que corregir el tema de las sanciones, agarrar a los culpables porque parece ser que por lo que hemos visto en el último mes, se exime sin razonamiento claro. También me parece que el sistema en si mismo tiene una crisis de autorregulación, es demasiado hermético hacia la ciudadanía, si bien dice que los CPC deben vincularse con la ciudadanía, eso queda como muchas cosas en el país, simple y llanamente mencionado y no se dice cómo se le va a hacer, en el sentido de que me parece que el diseño mismo es un diseño que ha derivado en "busquemos a los hombres que nos sirvan bajo la excusa de que son los perfiles idóneos", pero al final la ecuación no necesariamente va a ser positiva porque pueden ser 5 ilustres desconectados de la realidad. Ese es el elmento que está implícito en los sistemas estatales y nacional, le falta oxigenarse, un enfoque yo diría de gobierno abierto, son entes que no sabemos si van a rendir cuentas, si tienen apertura, si van a usar las tecnologías para vincularse, si están realmente abiertos y qué tipo de ciudadanía van a ser escuchados y para qué. La otra en lo que he insistido es que el sistema carece de un aterrizaje en lo municipal, se insiste en una lógica de políticas nacionales sin considerar el ámbito local, y me parece que ahi hay un problema, yo sí creo que muchos problemas se pueden empezar a solucionar o a dar claridad con lo que pasa en los municipios, incluso yo creo que esta parte sería lo más fundamental para mi.</t>
  </si>
  <si>
    <t>Deben de ser dos, una orientada a apoyar a los funcionarios públicos que estén tomando decisiones, que cuenten con la suficiente asesoría técnica para que puedan resolver los problemas, porque aveces por desconocimiento de la ley o de los procesos, no se llevan a cabo aunque haya buena fe y pueden hacer acciones que se vuelan la ley, veo mucha área de oportunidad en la capacitación en torno a estos temas. Por otro lado, al tiempo que con una mano consientes con la otra debes castigar a los que ya lo saben y a pesar de eso quieren infringir la ley para tener un beneficio personal, ahi debe haber investigación y un castigo para las acciones que caigan en la ilegalidad, es necesario que haya miedo al castigo para que sepas que lo que vas a hacer va a tener una consecuencia y no nada más es algo que se puede archivar o si estoy bajo el árbol que me está echando sombra no va a pasar nada, esa es la otra parte para que los actores en el servicio público la piensen antes de hacer algo fuera de la ley.</t>
  </si>
  <si>
    <t>Reformar la Ley General de Reponsabilidades en los aspectos técnicos para hace efectiva la imposición de las responsabilidades</t>
  </si>
  <si>
    <t>Planeación en el sistema de responsabilidades con prodecimientos definidos y coordinados en la fase de inteligencia, investigación y persecusión, capacitación del personal en la complejidad del problema, incluyendo a los jueces.</t>
  </si>
  <si>
    <t>Eliminar la impunidad es primordial para acabar con la corrupción, sin las sanciones y la aplicación de la ley no se cambatirá corrupción.</t>
  </si>
  <si>
    <r>
      <t xml:space="preserve">Que exista </t>
    </r>
    <r>
      <rPr>
        <b/>
        <sz val="10"/>
        <color theme="1"/>
        <rFont val="Arial"/>
        <family val="2"/>
      </rPr>
      <t>mayor coordinación entre las instancias</t>
    </r>
    <r>
      <rPr>
        <sz val="10"/>
        <color theme="1"/>
        <rFont val="Arial"/>
        <family val="2"/>
      </rPr>
      <t xml:space="preserve"> que se relacionan en el combate a la corrupción a través de un conducto en el que puedan participar los ciudadanos. Y que haya una instancia que sea autónoma, que no se ivolucre el interés privado. Que haya una mayor coordinación, que hayan instancias autónomas y que se involucre a la ciudadanía. Hay que instituit instituciones públicas de calidad, para que se briden servicios públicos de calidad y se evite la corrupción. Hay que sancionar los hechos de corrupción, no sólo como un tema político, sino también ciudadano.</t>
    </r>
  </si>
  <si>
    <r>
      <t>Tener mucho cuidado en la</t>
    </r>
    <r>
      <rPr>
        <b/>
        <sz val="10"/>
        <color theme="1"/>
        <rFont val="Arial"/>
        <family val="2"/>
      </rPr>
      <t xml:space="preserve"> ética de los servidores públicos</t>
    </r>
    <r>
      <rPr>
        <sz val="10"/>
        <color theme="1"/>
        <rFont val="Arial"/>
        <family val="2"/>
      </rPr>
      <t xml:space="preserve">. Yo csí creo en el serivicio profesional de carrera y creo que se deben revisar y supervisar los manuales de ética, y tratar que existan los perfiles adecuados. Es muy importante que el congreso debe votar para elegir a los </t>
    </r>
    <r>
      <rPr>
        <b/>
        <sz val="10"/>
        <color theme="1"/>
        <rFont val="Arial"/>
        <family val="2"/>
      </rPr>
      <t>contralores, debe haber una independencia total en esos puesto</t>
    </r>
    <r>
      <rPr>
        <sz val="10"/>
        <color theme="1"/>
        <rFont val="Arial"/>
        <family val="2"/>
      </rPr>
      <t xml:space="preserve">, no deben ser desigados por los funcionarios de esa dependecia. Debe ser independiente de esas figuras. Es necesario que la parte </t>
    </r>
    <r>
      <rPr>
        <b/>
        <sz val="10"/>
        <color theme="1"/>
        <rFont val="Arial"/>
        <family val="2"/>
      </rPr>
      <t>ciudadana vigile q</t>
    </r>
    <r>
      <rPr>
        <sz val="10"/>
        <color theme="1"/>
        <rFont val="Arial"/>
        <family val="2"/>
      </rPr>
      <t>ue se cumpla con sus funciones, los mecanismos de transparencia deben hacer su trabajo para que éstos tengan acceso y hagan uso de la información.</t>
    </r>
  </si>
  <si>
    <r>
      <t xml:space="preserve">Lo principal para combatir la corrpción es vigilar que los intereses políticos no dominen las áras económicos, para evitar que se desvíen recursos. El concepto de corrupción es tomar recursos públicos y desviarlos perjudicando a comunidades. Debemos </t>
    </r>
    <r>
      <rPr>
        <b/>
        <sz val="10"/>
        <color theme="1"/>
        <rFont val="Arial"/>
        <family val="2"/>
      </rPr>
      <t>generar controles de los funcionarios públicos</t>
    </r>
    <r>
      <rPr>
        <sz val="10"/>
        <color theme="1"/>
        <rFont val="Arial"/>
        <family val="2"/>
      </rPr>
      <t>, para nofavorecer siempre a un mismo grupos político o empresarial.</t>
    </r>
  </si>
  <si>
    <r>
      <t>Es indispensable fortalecer a la institución del Estado, tiene que ifrecer y ser garante y regresar el estado de derecho, el tema de la corrupción rompe con el estado de derecho, perjudica a una parte, despoja. ¿Cómo fortalecerlo? Puede ayudar en que cada vez se</t>
    </r>
    <r>
      <rPr>
        <b/>
        <sz val="10"/>
        <color theme="1"/>
        <rFont val="Arial"/>
        <family val="2"/>
      </rPr>
      <t xml:space="preserve"> servidores más comprometidos</t>
    </r>
    <r>
      <rPr>
        <sz val="10"/>
        <color theme="1"/>
        <rFont val="Arial"/>
        <family val="2"/>
      </rPr>
      <t>, no se si sea una cuestión de ética pero que se estén comprometidos con el beneficio común y también tiene que ver con la participación de la ciudadanía, en que cada vez se fortalezcan más los mecanismos para observar el actuar de los funcionarios. Hay muchas cosas pendientes y prioritarias, como fortalecer al Estado a través de sus funcionarios y de manera conjunta que sociedad civil tenga un papel cada vez más presente en los procesos de vigilancia, de transparencia, eso ayudará a que cada vez el tema de la corrupción sea atendido, no como un punto de vista de personajes sino de prácticas.</t>
    </r>
  </si>
  <si>
    <r>
      <t>Los p</t>
    </r>
    <r>
      <rPr>
        <b/>
        <sz val="10"/>
        <color theme="1"/>
        <rFont val="Arial"/>
        <family val="2"/>
      </rPr>
      <t xml:space="preserve">rogramas de educación en primarias, secundarias y preparatorias </t>
    </r>
    <r>
      <rPr>
        <sz val="10"/>
        <color theme="1"/>
        <rFont val="Arial"/>
        <family val="2"/>
      </rPr>
      <t xml:space="preserve">en en donde en principio se debe combatir la corrupción. No es tema de leyes ni de que las personas nazcan corruptas, sino que las personas se van haciendo corruptas. De modo que si nosotros tuviéramos una buena educación (no cultura), sería el principio para combatir la corrupción. Se está haciendo un comité interinstitucional, qué bueno que se trabaje en comité para combatir frontalmente el tema de la corrupción. Otro de los puntos sería </t>
    </r>
    <r>
      <rPr>
        <b/>
        <sz val="10"/>
        <color theme="1"/>
        <rFont val="Arial"/>
        <family val="2"/>
      </rPr>
      <t xml:space="preserve">agilizar los trámites del gobierno </t>
    </r>
    <r>
      <rPr>
        <sz val="10"/>
        <color theme="1"/>
        <rFont val="Arial"/>
        <family val="2"/>
      </rPr>
      <t>que se tienen que hacer, sobre todo de finanzas. Tener vigilancia en cuanto a la percepción que se tiene sobre las compras que se hacen desde el gobierno; que hubiera un sistema que fuera muy rígido, transparente y que no permitiera que hubiera abusos por parte del serividor público.</t>
    </r>
  </si>
  <si>
    <r>
      <t xml:space="preserve">El primer punto en el que se debe poner atención es en la </t>
    </r>
    <r>
      <rPr>
        <b/>
        <sz val="10"/>
        <color theme="1"/>
        <rFont val="Arial"/>
        <family val="2"/>
      </rPr>
      <t>ética de los servidores públicos.</t>
    </r>
    <r>
      <rPr>
        <sz val="10"/>
        <color theme="1"/>
        <rFont val="Arial"/>
        <family val="2"/>
      </rPr>
      <t xml:space="preserve"> Fueron electos por la ciudadanía para generar bienestar popular, y no se entiende.Una de las principales cosas es quitar lo político de la administración, una vez hecho esto se podrá entender que todo servidor público tiene un fin, y a eso es a lo que voy con la ética. El segundo punto es</t>
    </r>
    <r>
      <rPr>
        <b/>
        <sz val="10"/>
        <color theme="1"/>
        <rFont val="Arial"/>
        <family val="2"/>
      </rPr>
      <t xml:space="preserve"> hacer obligatorio el control interno para identificar los riesgos</t>
    </r>
    <r>
      <rPr>
        <sz val="10"/>
        <color theme="1"/>
        <rFont val="Arial"/>
        <family val="2"/>
      </rPr>
      <t xml:space="preserve"> y tener ambientes de trabajo para mejorar la comunicación y supervisión; y de control externo, porque hay corrupción desde quien viene a supervisar. Mejorar o </t>
    </r>
    <r>
      <rPr>
        <b/>
        <sz val="10"/>
        <color theme="1"/>
        <rFont val="Arial"/>
        <family val="2"/>
      </rPr>
      <t>atacar la impunidad</t>
    </r>
    <r>
      <rPr>
        <sz val="10"/>
        <color theme="1"/>
        <rFont val="Arial"/>
        <family val="2"/>
      </rPr>
      <t>, porque el sistema de justicia no cubre la ley, a pesar de que es muy completa.Cambiar cómo se designa a la gente de los órganos internos de control, y quién vigila a los órganos internos de control, porque no hay quién los supervise. El Sistema Nacional Anticorrupción y los estatales. Aquí en Hidalgo los contralores se convierten en juez y parte. Tenemos lagunas en el sistema anticorrupción, y éstas se pueden cubrir teniendo claro en contexto en el que se aplica, en el diagnóstico debe ser esencial para generar un "traje a la medida". Otro aspecto es la participación ciudadana, por ejemplo a través de un parlamento abierto para que intervenga la ciudadanía. Concientiar a la ciudadanía de la afectación que tiene que la corrupción. Facilitar el tiempo para realizar los trámites implica a que estoy contribuyendo a la corrupción. Hya que conocer las causas y efectos de la corrupción y hacer conciencia. También hacer presupuestos participativos para que la ciudadanía se involucre, porque la ciudadanía no se interesa. La información debe ser amigable y que tengamos acceso a las TIC. Hay que diseñar mecanismos para que conozcan y se involucren desde sus comunidades. Debe haber transparencia, no como una obligación, sino como parte de lo que es la sociedad.</t>
    </r>
  </si>
  <si>
    <t>La corrupción es un tema álgido, sin embargo no hay imposibles. [La prioridad] iría desde el punto de vista de la educación. Yo considero que en la casa es donde los padres somos los responsables de ponerle el ejemplo a los hijos. No tanto de deciles esto es bueno, esto es malo, esto no se debe de hacer. No. Se enseña mejor con el ejemplo que con las palabras. Yo sería de la idea de explicárles qué es la corrupción. Porque la gente nada más escucha pero no sabe qué es. La corrupción es actura de manera indebida para obtener un beneficio en prejuicio de otros. En un momento puede ofrecernos alguna ventaja, pero a ala larga se convierte en una sitación atroz en la sociedad en la que vivimos. Viene de abajo arriba, de arriba abajo, en todos los eslabones. Debemos hacer conciencia en los jóvenes, niños y hay que erradicarla porque a la larga nos vamos a beneficiar todos. Sí podemos obstener ventajas y mejores resultados, porque sus consecuencias son de magnitud muy grande, porque hablamos de que la economía, el empleo, la ciudad se ve afectado Es un beneficio inmediato pero hay que explicarles que genera problemas a largo plazo. Yo crearía un programa que explique de manera esquemática qué es corrupción. Se ha dicho que la corrupción somos todos y no está tan alejado de la realidad. La educación empiezae en casa, en especial con el ejemplo. Se trata de prevenir.</t>
  </si>
  <si>
    <r>
      <t xml:space="preserve">La educación, </t>
    </r>
    <r>
      <rPr>
        <b/>
        <sz val="10"/>
        <color theme="1"/>
        <rFont val="Arial"/>
        <family val="2"/>
      </rPr>
      <t>diseñar programas educativos</t>
    </r>
    <r>
      <rPr>
        <sz val="10"/>
        <color theme="1"/>
        <rFont val="Arial"/>
        <family val="2"/>
      </rPr>
      <t xml:space="preserve"> que no hay, a nivel básico, medio y superior de combate a la corrución. El problema de la corrupción es un problema de ética. Hay que generar un programa general, que vaya formando al ciudadano cuando se integre en la sociedad. La base para combatir de origen es la educación. Es diseñar un programa general, para saber el imapcto que tiene la conducta del ciudadano y del eje rector del Estado para combatir la corrupción. El origen es la educación. E involucrar a la socedad civil, a la ciudadanía. Fortalecer más el sistema nacional antiorrupción y a los estatales. Dotarlo de más herramientas.Que sea una política de Estado.</t>
    </r>
  </si>
  <si>
    <r>
      <t xml:space="preserve">Podría ser desde la </t>
    </r>
    <r>
      <rPr>
        <b/>
        <sz val="10"/>
        <color theme="1"/>
        <rFont val="Arial"/>
        <family val="2"/>
      </rPr>
      <t>contratación y capacitación de los funcionarios,</t>
    </r>
    <r>
      <rPr>
        <sz val="10"/>
        <color theme="1"/>
        <rFont val="Arial"/>
        <family val="2"/>
      </rPr>
      <t xml:space="preserve"> evaluarlos conforme a honorabilidad sería muy importante. También en educación desde las escuelas, en la educación básica en cuanto a qué es la corrupción. Yo creo mucho en los movimientos sociales y en las redes sociales para meter presión en cuanto a algo, como grupos realmente de ciudadanos especializados en tener los datos fijos y ver qué falla, qué no cuadra y decirlo.</t>
    </r>
  </si>
  <si>
    <r>
      <t xml:space="preserve">Las directrices tienen que ver con tres ejes para que el sistema anticorrupción dé sus mejores resultados. Primero, hacer un </t>
    </r>
    <r>
      <rPr>
        <b/>
        <sz val="10"/>
        <color theme="1"/>
        <rFont val="Arial"/>
        <family val="2"/>
      </rPr>
      <t xml:space="preserve">ajuste al diseño institucional </t>
    </r>
    <r>
      <rPr>
        <sz val="10"/>
        <color theme="1"/>
        <rFont val="Arial"/>
        <family val="2"/>
      </rPr>
      <t xml:space="preserve">que me parece que no fue el más afortunado, es un diseño muy pesado, es un diseño que no artícula muy bien sus componentes, por el contrario de alguna forma genera tensiones entre la parte ciudadana y la estructura administrativa burocrática, además deja muy lejos de la acción efectiva al Comité Coordinador, digamos a la parte más de autoridad y esas tres instancia tendrían que estar artículadas y hablar por una sola voz. Hoy por hoy el diseño institucional no genera incentivos para que estén artículadas y para que la propia política anticorrupción vaya por distintas áreas o derroteros. Entonces un primer ajuste urgente es al diseño institucional, puntualmente para que se de mucho más peso al sistema a la parte ciudadana y en esto quiero ser muy claro, no significa que los ciudadanos tengan que opinar más, o por decirlo de alguna manera, estar con las narices metidas en la parte de la autotoridad o de la secretaría ejecutiva, sino que las inquietudes ciudadanas sean las que ajusten la agenda, sean quienes den los pasos para que el sistema defina sus hojas de ruta, hoy por hoy desde la autoridad se están definiendo las hojas de ruta. Esto por qué lo digo, y paso al segundo punto, la corrupción es un fenómeno que tiene hoy por hoy una sofisticación, pudieramos hablar incluso de una ingeniería, una tecnología muy elaborada y con el modelo del sistema, con el diseño que tenemos, dificilmente el gato va a atrapar al ratón, no va por ahí, no significa que el sistema logre que esta ingeniería de la corrupción vaya a disminuir, me parece que tendrían que ponerse los incentivos de otra manera, me parece que tendría que apostarse más por transparencia, por </t>
    </r>
    <r>
      <rPr>
        <b/>
        <sz val="10"/>
        <color theme="1"/>
        <rFont val="Arial"/>
        <family val="2"/>
      </rPr>
      <t>denuncia anónima, por vigilancia de parte de la sociedad civil,</t>
    </r>
    <r>
      <rPr>
        <sz val="10"/>
        <color theme="1"/>
        <rFont val="Arial"/>
        <family val="2"/>
      </rPr>
      <t xml:space="preserve"> en fin, poner los reflectores en las zonas de peligro donde pueda haber actos de corrupción y si te fijas aquí estoy diciendo que la prevención tendría que ser la prioridad del sistema y ese es el segundo eje. El diseño institucional además de artícular mejor a las instancias del sistema también tiene que estar sobre todo a la parte preventiva, entendidad en mi opnión como la</t>
    </r>
    <r>
      <rPr>
        <b/>
        <sz val="10"/>
        <color theme="1"/>
        <rFont val="Arial"/>
        <family val="2"/>
      </rPr>
      <t xml:space="preserve"> vigilancia de esas zonas de peligro</t>
    </r>
    <r>
      <rPr>
        <sz val="10"/>
        <color theme="1"/>
        <rFont val="Arial"/>
        <family val="2"/>
      </rPr>
      <t xml:space="preserve"> para desactivarlas y procesos en los que participen lo más mínimo posible las personas, esto es una plataforma digital, reforma integral de la administración pública para pasar del papel a la parte digital y poco a poco desde la cuestión tecnológica, desde las plataformas, desde la transparencia, empezar a acotar esas zonas de peligro. Si a eso le apuesta el sistema en un mediano plazo podriamos tener otra administracion pública muy distinta en su operación y entonces enfocarnos en cuestiones ya muy puntuales y desde luego realizables, como podría ser la investigación y la persecución de estas tramas tan complejas de la corrupción y para ello habrá que fortalecer (y este es el tercer eje) la parte de la investigación de la corrupción. Investigación incluyo no solo la de fiscales, sino también la de jueces, puntualmente me parece que </t>
    </r>
    <r>
      <rPr>
        <b/>
        <sz val="10"/>
        <color theme="1"/>
        <rFont val="Arial"/>
        <family val="2"/>
      </rPr>
      <t>las fiscalias anticorrupción debieran estar incrustadas en una fiscalía general autónoma</t>
    </r>
    <r>
      <rPr>
        <sz val="10"/>
        <color theme="1"/>
        <rFont val="Arial"/>
        <family val="2"/>
      </rPr>
      <t xml:space="preserve"> en términos que tuviera como ejes la investigación de los hechos como correspondencia con la verdad y otro eje con una capacidad de litigio y acusación del nuevo sistema penal, en esta parte también incluyo a los jueces penales que tendrían que estar muy cercanos al fiscal y viceversa para apoyar en combatir estrategías de desvío de poder, de fraude, de abuso de derecho. Si te fijas este tercer eje ya tiene que ver con una </t>
    </r>
    <r>
      <rPr>
        <b/>
        <sz val="10"/>
        <color theme="1"/>
        <rFont val="Arial"/>
        <family val="2"/>
      </rPr>
      <t>especialización muy fuerte, principalmente en la investigación de esa tecnología de la corrupción</t>
    </r>
    <r>
      <rPr>
        <sz val="10"/>
        <color theme="1"/>
        <rFont val="Arial"/>
        <family val="2"/>
      </rPr>
      <t>, en cómo jueces penales y fiscales anticorrupción abordan un tema de fraudes de ley, de simulaciones, cómo utilizan ciertos recursos jurídicos en el litigio, como esto del levantamiento del velo en sociedades mercantiles. Hablo de una especialización que tiene que ver con identificar y desactivar tramas de corrupción , estando un paso adelante de ellas, lo cual significa acotar los incentivos, identificar cómo operan y lograr incidir en que no exista impunidad ahí. Finalmente me parece que si esos tres ejes funcionan de una manera consistente tendríamos dos cosas que me parecen es la fórmula exitosa de los países en combate a la corrupción; la primera sería que habría una percepción de que sí se detecta la corrupción, sí hay quien investigue y logre resultados, sí hay transparencia y fuerzas que logran que cualquier acto de corrupción o la mayoría puedan eventualmente ser detectados, entonces habría una percepción en la sociedad de que sí se detectan los actos de corrupción y también había una percepción de que no hay impunidad, habría una percepción de que tanto jueces penales como fiscales anticorrupción pueden llevar a la justicia y condenar a quienes participan en ello. Creo que ahora los incentivos no están para lograr esa fórmula y menos porque esos tres ejes que menciono no están pensados, desde el sistema nacional anticorrupción para abordarlos de esta manera, como ves mi apuesta siempre va desde la prevención, desde la ciudadanía y al final, ya con los instrumentos más especializados de investigación y sanción.</t>
    </r>
  </si>
  <si>
    <r>
      <t xml:space="preserve">Para mí principalmente se tendría que dejar bien en claro que el gobierno está justamente para ser un facilitar en este caso de los empresarios, de la ciudadanía, negocios, servicios, infraestructura y en fin, pero es eso "un facilitador", él tiene los recursos y él es el que se encarga de poderlos mover para que todas las ciudades, los pueblos, las poblaciones vayan desarrollando pero que no sea el que tiene el dinero y que más bien tengamos que ir a rogarle, o a pedirle o darle un extra de dinero para que nos facilite estas herramientas para hacer nuestro trabajo, que eso es lo que pasa actualmente en muchas secretarías y en muchas instancias, es decir, tú quieres abrir un negocio pues te ponen todas las trabas, lo hacen muy lento, te hacen ir y venir, te piden tal requisito, te piden el extra, esto de acá esto no y entonces qué sucede, pues la gente necesita abrir negocios, necesita fuentes de empleo y quiere </t>
    </r>
    <r>
      <rPr>
        <b/>
        <sz val="10"/>
        <color theme="1"/>
        <rFont val="Arial"/>
        <family val="2"/>
      </rPr>
      <t>agilizar los trámites,</t>
    </r>
    <r>
      <rPr>
        <sz val="10"/>
        <color theme="1"/>
        <rFont val="Arial"/>
        <family val="2"/>
      </rPr>
      <t xml:space="preserve"> quiere facilitar esto y entonces recurre a la corrupción. Estoy hablando desde la perspectiva del empresario cuando quieres echar a andar una idea o algún proyecto y eso lo vemos en el día a día, con cuestiones de licencias municipales, de aseo público, de servicios, es decir, todas estas situaciones en las cuales repito, el gobierno tendría que ser el facilitador para que la inversión privada fluya y haya liquidez, pero al contrario se vuelve más como un obstáculo, hay que pasar al gobierno para poder echar a andar un negocio. Entonces para mí las directrices tendrían que ser precisamente en ese sentido, es decir, el gobierno está para "servir" para facilitar, son servidores públicos, no es una cuestión aspiracional como la tenemos ahora y que precisamente creo que se genera a partir de la corrupción, la gente cree que los gobiernos, incluso que el presidente, se roba millones de pesos, construye una casa blanca y después no pasa nada, no hay castigo, sí se alzan las voces, de repente algunos medios de comunicacion y entonces no pasa nada y ¿qué pasa con esto? pues justamente que la gente eso es lo que percibe, eso es lo que ve, eso es a lo que aspira. Es decir, yo veo que el presidente de la república está robando, está haciendose su casa millonaria y que de una u otra forma como es el presidente y tiene a todos a su cargo, no hay ningún castigo, pues yo quiero hacer eso mismo y qué pasa, pues que cuando yo tenga una oportunidad de robar voy a robar o más bien, voy a buscar tener un puesto más alto para que no me pase nada y no precisamente tener un puesto más alto para poder servir y facilitar mejores condiciones de trabajo en este caso a los empresarios, hablando muy particularmente de este giro, de este ramo. Me parece que por ahí va, tener mucho más claro cuál es el trabajo de un servidor público, cuál es la realidad del servidor público y no ponerlo como un dios o una cuestión aspiracional, me parece que es darnos cuenta de que los servidores públicos no son dueños de todos esos recursos, solamente son un medio encargado de organizar y de ponerlos en buenas manos para que esto funcione.</t>
    </r>
  </si>
  <si>
    <r>
      <t>A mí me parece que lo fundamental es atacar la parte cultural, sobre todo en nuestra</t>
    </r>
    <r>
      <rPr>
        <b/>
        <sz val="10"/>
        <color theme="1"/>
        <rFont val="Arial"/>
        <family val="2"/>
      </rPr>
      <t xml:space="preserve"> cultura política,</t>
    </r>
    <r>
      <rPr>
        <sz val="10"/>
        <color theme="1"/>
        <rFont val="Arial"/>
        <family val="2"/>
      </rPr>
      <t xml:space="preserve"> estuvimos gobernados durante 80 años por un mismo partido político, con las mismas prácticas políticas, pues a mí no me gusta decirlo pero estoy convencido: todos tenemos algo de priístas y creo que esa batalla cultural es la primordial, la que hay que dar en este diseño de política y en el combate y/o control de la corrupción, la primer batalla es la cultural y que me parece la más compleja y la de más largo plazo. Después en un segundo lugar la pedagogía de la corrupción, un modelo pedagógico que nos haga entender como estudiantes, como ciudadanos, como académicos, como periodistas, sobre todo como políticos ¿Qué es la corrupción? y ¿A qué nos enfrentamos cuando hablamos de corrupción?. Me parece inadmisible que Enríque Peña Nieto en sus últimos mensajes pareciera que no entiende qué es un conflicto de interés, es el presidente de la república y yo no dudo de sus capacidades intelectuales ni mucho menos, pero me parece que es un asunto de la batalla cutural que no entendemos qué es conflicto de interés, no entendemos qué es soborno, no entendemos qué es compra de voluntdades, desvío de recursos, incluso algunos gobernantes de muchos municipios, o estados podrían hacer desvío de recursos sin saber que están haciendo un acto de corrupción, entonces me parece fundamental también la pedagodía de la corrupción. Y en ese sentido me parece que un gran aliado son los medios de comunicación, también a ellos hay que hacerles entender qué es la corrupción y en un tercer lugar, la participación de los ciudadanos. Es decir, primero lo cultural, después lo pedagógico y por último la participación ciudadana, serían los tres pilares que yo vería en una política eficiente y que son tres ambiciones muy grandes. Yo vería un sistema de observatorios anticorrupción en todos los estados, a nivel nacional sin duda sería el primero. Yo soy un convencido de que la política desde lo local cambia sinergías, empieza a cambiar y ayuda a combatir esta batalla cultural que hay que dar y comienza a generar modelos pedagógicos desde lo municipal, desde lo local.</t>
    </r>
  </si>
  <si>
    <r>
      <t xml:space="preserve">Desafortunadamente el problema de la corrupción no es problema de un sexenio ni siquiera de nuestra generación, es una cuestión que hemos arrastrado por muchas generaciones y por lo tanto debe de combatirse de la misma forma abarcando diversas generaciones. Para mí, la política institucional que debe combatir la corrupción es una política que tiene que ver con </t>
    </r>
    <r>
      <rPr>
        <b/>
        <sz val="10"/>
        <color theme="1"/>
        <rFont val="Arial"/>
        <family val="2"/>
      </rPr>
      <t>cultura,</t>
    </r>
    <r>
      <rPr>
        <sz val="10"/>
        <color theme="1"/>
        <rFont val="Arial"/>
        <family val="2"/>
      </rPr>
      <t xml:space="preserve"> con un cambio en el modelo de pensamiento, trabajando con los niños desde prácticamente el preescolar, empezar a atacar desde ahí el problema de los malos mensajes que damos como adultos y cambiar poco a poco esa conducta, para que al paso de los años las generaciones nos vayan alcanzando con una nueva forma de pensar. Si nada más nos centramos en generar figuras jurídicas o tipos penales nuevos o cambiando sanciones, no vamos a cambiar nada mientras no cambiemos la cultura. Podremos sancionar a dos o tres personas, meterlas a la cárcel incluso pero como un tremendo problema que tenemos en México es también es la impunidad y sabemos que menos del 3% de los delitos que se comenten logran ser sancionados, en consecuencia el corrupto sabe que dificilmente lo van a descubrir y que dificilmente va a ser sancionado, entonces no le preocupa que le demos penas. Por lo tanto, el cambio para mí, la política a la que debemos apostarle es un cambio de paradigma, es cambiar modelos de pensamiento, eso es lo que para mí serviría para poder combatir la corrupción a largo plazo. </t>
    </r>
  </si>
  <si>
    <r>
      <t>Podemos decir como en mi caso, desde mi experiencia desde los sistemas de adquisicines, de compras de los gobiernos, desde l</t>
    </r>
    <r>
      <rPr>
        <b/>
        <sz val="10"/>
        <color theme="1"/>
        <rFont val="Arial"/>
        <family val="2"/>
      </rPr>
      <t xml:space="preserve">a contratación de los mismos servidores públicos y el tan famoso y nada utilizado servicio profesional de carrera, </t>
    </r>
    <r>
      <rPr>
        <sz val="10"/>
        <color theme="1"/>
        <rFont val="Arial"/>
        <family val="2"/>
      </rPr>
      <t>son tan grandes los temas y tanta la corrupción que nos aqueja que me es muy dificil decir: por tal y tal tema se tienen que ir. Pero por algo se tiene que comenzar y sobre todo, sobre los actores que estamos enmedio de estos procesos, es decir lo que queda por parte de los servidores públicos para combatir esa parte, como servidor público y como ciudadano. Son directrices que en su totalidad nos van a implicar un cambio de consiencia, de leyes y normativas, que nos van a costar un poquito de trabajo pero yo creo que para el SNA teniendo esta gran problematica, el gran tema a combatir va a ser muy interesante cómo abordan estas directrices y cómo no solo con las leyes, porque las leyes tenemos y es un poquito en lo que más han avanzado en cuestión de normatividad, pero sí en cuanto a la cultura de la corrupción va a ser un tema muy importante. Si hay que señalar directrices en general en cuanto a los servicios profesionales de carrera, a la cultura de la corrupción como país y todos los candados que hay que implementar que a lo mejor ya están en cuanto a leyes y normatividad para darle seguimiento a las licitaciones, adjudicaciones y demás que generan un cierto tema financiero entre particulares y no particulares pero veo complicado generar directrices pero esos son los temas que a todos nos aquejan como servidores públicos y como ciudadanos.</t>
    </r>
  </si>
  <si>
    <r>
      <t>En primer lugar yo considero que lo que tiene que velar la política anticorrupción debe ser una efectiva y verdadera rendición de cuentas y debemos de pensar precisamente en las generaciones que se están formando, aquellas que aun conservan valores innátos y los que ya no somos de generaciones recientes, hacer políticas de valores. Acompañadas de otro elemento que ahora sí tiene</t>
    </r>
    <r>
      <rPr>
        <b/>
        <sz val="10"/>
        <color theme="1"/>
        <rFont val="Arial"/>
        <family val="2"/>
      </rPr>
      <t xml:space="preserve"> que ser sancionatorio</t>
    </r>
    <r>
      <rPr>
        <sz val="10"/>
        <color theme="1"/>
        <rFont val="Arial"/>
        <family val="2"/>
      </rPr>
      <t>, yo siempre he dicho que el tema anticorrupción se tiene que combatir o porque estás convencido de que está mal o porque estás convencido de que si lo haces te van a castigar y en cualquiera de los dos casos el efecto deseado es que no va a haber corrupción.</t>
    </r>
  </si>
  <si>
    <t>Yo creo que las directrices tendrían que empezar por delimitar si queremos una política poreventiva o queremos una política correctiva, no porque sean excluyentes sino porque el orden de por donde comenzar es muy complidado. Me parece que tendriamos que tener un diagnóstico muy preciso de las causas para poder ir con mucha intensidad en lo preventivo, con mediana intensidad en lo correctivo y con una baja intensidad en lo sancionatorio. Revertir el proceso o el problema de la corrupción como le decimos, también es importanmte en este arranque tratar de direccionar la temporalidad, según tenemos conocimiento de las mejores prácticas en este ámbito y los resultados se van a ver como en 15-20 años y entonces sentimos mucha presión los que estamos al frente de las instituciones por los medios, la sociedad, las expectativas, por la confusión de qué es corrupción contra lo que es ineficacia de gobierno o irregularidades. Pero así como directrices de por donde empezar yo creo que tendriamos que tener la claridad en estos tres tiempos de lo preventivo, correctivo y lo sancionatorio y tratar de modular en ello, hasta que tengas un ciclo inverso en donde el físcal anticorrupción sea el que tenga menos trabajo. Por formación profesional yo creo que deberiamos de ir mucho sobre el control interno es decir, preventivo y todo lo que ello se deriva que es un mundo de trabajo, luego sobre el control externo a la par de la transparencia muy fuerte y hasta después iría la parte sancionatoria, el físcal y al último el poder judicial con las resoluciones que es lo contencioso, lo vería como una especie de embudo en ese orden.</t>
  </si>
  <si>
    <r>
      <t>Pues yo digo que s</t>
    </r>
    <r>
      <rPr>
        <b/>
        <sz val="10"/>
        <color theme="1"/>
        <rFont val="Arial"/>
        <family val="2"/>
      </rPr>
      <t>eparar lo que es el dinero de las funciones públicas, poner controles</t>
    </r>
    <r>
      <rPr>
        <sz val="10"/>
        <color theme="1"/>
        <rFont val="Arial"/>
        <family val="2"/>
      </rPr>
      <t xml:space="preserve"> porque ahí es donde está lo que hace que muchos se corrompan porque tiene a la mano todo, tienen el poder el dinero entonces se necesita que no tengan el poder para hacer lo que ellos quieran. Y también tener</t>
    </r>
    <r>
      <rPr>
        <b/>
        <sz val="10"/>
        <color theme="1"/>
        <rFont val="Arial"/>
        <family val="2"/>
      </rPr>
      <t xml:space="preserve"> castigos más duros</t>
    </r>
    <r>
      <rPr>
        <sz val="10"/>
        <color theme="1"/>
        <rFont val="Arial"/>
        <family val="2"/>
      </rPr>
      <t>, que sean ejemplares para que los demás también la piensen dos veces antes de robar o hacer algo contrario a la ley.</t>
    </r>
  </si>
  <si>
    <r>
      <t xml:space="preserve">Yo creo que la prioridad debe enfocarse en la prevención de la corrupción, ya que el querer sujetar a las personas que actualmente son corruptas no va a solucionar nada, mientras no haya realmente trabajo de prevención a nivel adolescencia, niñez, familia; no se va a acabar este fenómeno, entonces siempre va a haber un corrupto detrás de otro, entonces esa sería la prioridad para mí: la prevención. Por otro lado, para poder acabar con la corrupción ya no es necesario crear más leyes ni más órganos, basta con los que se tienen, lo que es necesario es </t>
    </r>
    <r>
      <rPr>
        <b/>
        <sz val="10"/>
        <color theme="1"/>
        <rFont val="Arial"/>
        <family val="2"/>
      </rPr>
      <t>unificar todos los órganos que se tienen en uno sólo,</t>
    </r>
    <r>
      <rPr>
        <sz val="10"/>
        <color theme="1"/>
        <rFont val="Arial"/>
        <family val="2"/>
      </rPr>
      <t xml:space="preserve"> no crear más cabezas de mounstruo y con una sola cabeza tratar de que sea la que tenga la fuerza para poder ser controlada. </t>
    </r>
  </si>
  <si>
    <r>
      <t xml:space="preserve">Sería implementar la </t>
    </r>
    <r>
      <rPr>
        <b/>
        <sz val="10"/>
        <color theme="1"/>
        <rFont val="Arial"/>
        <family val="2"/>
      </rPr>
      <t>cultura de la legalidad</t>
    </r>
    <r>
      <rPr>
        <sz val="10"/>
        <color theme="1"/>
        <rFont val="Arial"/>
        <family val="2"/>
      </rPr>
      <t xml:space="preserve">, que para mí es un punto muy importante porque si nos damos cuenta la corrupción previene de la falta de cultura, de la falta de respeto hacia las autoridades y a las leyes, para mí un eje importante sería la cultura de la legalidad. Y por otro lado empezar e </t>
    </r>
    <r>
      <rPr>
        <b/>
        <sz val="10"/>
        <color theme="1"/>
        <rFont val="Arial"/>
        <family val="2"/>
      </rPr>
      <t>implemenmtar mecanismos de participación ciudadana</t>
    </r>
    <r>
      <rPr>
        <sz val="10"/>
        <color theme="1"/>
        <rFont val="Arial"/>
        <family val="2"/>
      </rPr>
      <t xml:space="preserve"> y con ello difundir el sistema nacional y estatal de combate a la corrupción, ya que una parte importante de la población desconoce que en Oaxaca y que en México existe un sistema, creo que es una parte importante por donde debemos iniciar nuestro trabajo y arrancar con los programas frente al combate a la corrupción y los objetivos trazados tanto a nivel nacional como estatal.</t>
    </r>
  </si>
  <si>
    <r>
      <t>En primer lugar yo creo que es la</t>
    </r>
    <r>
      <rPr>
        <b/>
        <sz val="10"/>
        <color theme="1"/>
        <rFont val="Arial"/>
        <family val="2"/>
      </rPr>
      <t xml:space="preserve"> cultura </t>
    </r>
    <r>
      <rPr>
        <sz val="10"/>
        <color theme="1"/>
        <rFont val="Arial"/>
        <family val="2"/>
      </rPr>
      <t xml:space="preserve">que permea en todo el país en relación al autoritarismo que ejercen los gobernantes locales para frenar el avance de este sistema. Entonces yo creo que se debe buscar una dinámica que pueda facilitar el avance y que permee esta cultura en la sociedad. ¿Por qué digo esto? Porque yo creo que no es algo privativo de Oaxaca sino que está en todo el país, que la aplicación del SNA ha sido gradual y muy letno, los cambios han costado mucho trabajo, han habido muchas deficiencias, seguramente es porque es algo nuevo, es una novedad jurídica y ha sido difíficl de aplicar en muchos estados y se han encontrado muchos obstáculos, no se han cumplido los plazos, ha habido resistencia de algunos gobernantes para participar, no se le han dado los recursos adecuando para su instalación y eso lo hace más complejo y más difícil, entoces justo eso, yo creo que </t>
    </r>
    <r>
      <rPr>
        <b/>
        <sz val="10"/>
        <color theme="1"/>
        <rFont val="Arial"/>
        <family val="2"/>
      </rPr>
      <t>se debe atacar ese autoritarismo para poder aplicar el sistema</t>
    </r>
    <r>
      <rPr>
        <sz val="10"/>
        <color theme="1"/>
        <rFont val="Arial"/>
        <family val="2"/>
      </rPr>
      <t>.</t>
    </r>
  </si>
  <si>
    <r>
      <t xml:space="preserve">Considero que uno de los ejes primordiales para la política nacional anticorrupción y que tiene que vincularse con las nuevas leyes y todas las modificaciones que ya se están realizando en el Congreso de la Unión con una nueva fuerza política entrante es enfatizar y </t>
    </r>
    <r>
      <rPr>
        <b/>
        <sz val="10"/>
        <color theme="1"/>
        <rFont val="Arial"/>
        <family val="2"/>
      </rPr>
      <t xml:space="preserve">construir un servicio profesional de carrera </t>
    </r>
    <r>
      <rPr>
        <sz val="10"/>
        <color theme="1"/>
        <rFont val="Arial"/>
        <family val="2"/>
      </rPr>
      <t xml:space="preserve">para todo el país y para esto debe de generarse una ley general del servicio profesional de carrera, para que pueda aterrizar en los estados y alinearse bajo los mismos mecanismos. Y la ley general tiene que aplicarse a todos los niveles de gobierno y a todos los tipos de órganos, inclídos los autónomos. Nosotros consideramos en nuestra organización que no nada más la </t>
    </r>
    <r>
      <rPr>
        <b/>
        <sz val="10"/>
        <color theme="1"/>
        <rFont val="Arial"/>
        <family val="2"/>
      </rPr>
      <t>profesionalización es la importante sino que el ingreso al servicio público</t>
    </r>
    <r>
      <rPr>
        <sz val="10"/>
        <color theme="1"/>
        <rFont val="Arial"/>
        <family val="2"/>
      </rPr>
      <t xml:space="preserve"> tiene que ser centrado en el mérito más allá que los compadrazgos y la repartición de cuotas, se tiene que transitar ese tema quizá de manera gradual pero es vital para combatir la corrupción. Un funcionario preparado, un funcionario que llegó por su mérito va a ser más difícilmente corruptible que uno que fue nombrado específicamente para obedecer a lealtades y muchas veces las lealtades tienen que ver con actos de corrupción, ese es el eje primordial que nosotros estamos enfatizando y que debe de alinearse a las reformas que actualmente se están realizando, porque por ejemplo recientemente se reforma la ley federal de remuneraciones donde se reducen salarios, pero no se contempla un mecanismo para poder ingresar y generar méritos dentro del servicio profesional, no hay una alineación de normas en ese sentido, entonces provocas muchos vicios de origen que urgen alinearse y urge esté el tema del servicio profesional de carrera en la política nacional anticorrupción como un tema prioritario que no se está viendo, se está avanzando en otras rutas y no veo yo organizaciones a nivel nacional, más que la Red por la Rendición de Cuentas, Fundar y en Oaxaca nuestra organización, que vean y enfaticen este tema en particular y yo creo que es un tema que va a terminar surgiendo y que debe priorizarse en la política nacional anticorrupción. </t>
    </r>
  </si>
  <si>
    <r>
      <t xml:space="preserve">De incio me parece que no se tiene clara la política pública en materia combate a la corrupción, me parece que la creación del sitema nacional no respondió justamente a una política artículada, teniendo con claridad los objetivos, ese sería un primer tema. Un segundo tema es que </t>
    </r>
    <r>
      <rPr>
        <b/>
        <sz val="10"/>
        <color theme="1"/>
        <rFont val="Arial"/>
        <family val="2"/>
      </rPr>
      <t xml:space="preserve">toda política pública requiere recursos </t>
    </r>
    <r>
      <rPr>
        <sz val="10"/>
        <color theme="1"/>
        <rFont val="Arial"/>
        <family val="2"/>
      </rPr>
      <t xml:space="preserve">y me parece que si bien, no se requieren recurso millonarios lo que se requiere son recursos suficientes que muchas de las instancia que convergen en el sistema nacional anticorrupción no las tienen. Y una vez destinados los recursos me parece que también se debe estratificar las prioridades tanto de acción como de integrantes para armonizar ese combate. Un tercer tema me parece que si bien, con bombo y platillo se destaca el sistema nacional anticorrupción y poniendo como ejemplo la pasada elección donde candidatos a distintos cargos de elección popular, tanto a nivel municipal, estatal y el federal, incluído el propio tema de presidencia de la república, dentro del discurso, no sé si era el principal, pero si uno de los principales estandartes de campaña: el combate a la corrupción. Lo cierto es que en la práctica no es una prioridad para los estados, no es una prioridad para las autoridades, puede ser o es un hecho que lo está siendo para sociedad civil y la academía relacionadas con combate a la corrupción pero no lo es, al menos al día de hoy en la práctica para la gran mayoría de las autoridades. Dicho esto, teniendo la política pública clara, los recursos suficientes y logrando materializar en hechos, no en discursos, la prioridad del combate a la corrupción, me parece que ya en la parte que a mí me toca, que es la parte de la persecución penal, considero que sería o aportaría mucho el </t>
    </r>
    <r>
      <rPr>
        <b/>
        <sz val="10"/>
        <color theme="1"/>
        <rFont val="Arial"/>
        <family val="2"/>
      </rPr>
      <t xml:space="preserve">fortalecer justamente las instituciones de investigación y persecución de los delitos. </t>
    </r>
    <r>
      <rPr>
        <sz val="10"/>
        <color theme="1"/>
        <rFont val="Arial"/>
        <family val="2"/>
      </rPr>
      <t>Si bien las áreas de procedimiento administrativo, tal vez las contralorías, función pública de los estados, y a su vez, los órganos superiores de fiscalización, las auditorías superiores han venido caminando, la única forma (y espero no se malentienda) la única forma que pueda ver cárcel un funcionario corrupto es a través justamente de un procedimeinto penal. Considero que el fortalecimeinto de las instancias de investigación y persecución de los delitos sería dentro de las prioridades del combate a la corrupción la primordial, para generar buenas prácticas y ejemplos de personas culpables en cárcel o al menos purgando sentencias. Y por otro lado también f</t>
    </r>
    <r>
      <rPr>
        <b/>
        <sz val="10"/>
        <color theme="1"/>
        <rFont val="Arial"/>
        <family val="2"/>
      </rPr>
      <t>acilitar los mecanismos de recuperación de los recursos desviados</t>
    </r>
    <r>
      <rPr>
        <sz val="10"/>
        <color theme="1"/>
        <rFont val="Arial"/>
        <family val="2"/>
      </rPr>
      <t>, yo creo que eso es primordial. Si bien en materia procesal-penal existen algunas figuras genericas para cualqueir tipo de delitos para reparar el daño particularmente, lo cierto es que en su gran mayoría estas están condicionadas a la voluntad del imputado, de la persona que está siendo procesada y no necesariamente hay incentivos para que esta persona regrese a cambio de alguna solución alterna o algún procedimeinto abreviado, es decir, alguna reducción de pena. Me parece que se tiene que dar un</t>
    </r>
    <r>
      <rPr>
        <b/>
        <sz val="10"/>
        <color theme="1"/>
        <rFont val="Arial"/>
        <family val="2"/>
      </rPr>
      <t xml:space="preserve"> replanteamiento en el tema de la extinción de dominio</t>
    </r>
    <r>
      <rPr>
        <sz val="10"/>
        <color theme="1"/>
        <rFont val="Arial"/>
        <family val="2"/>
      </rPr>
      <t xml:space="preserve">, al día de hoy en delitos relacionados por hechos de corrupción, a nivel constitucional solo está el enriquecimiento ilícito. En chiapas por ejemplo está el antecedente de que se quizo ampiar por algunos otros delitos y los incluyeron a nivel local dentro de su andamiaje jurídico, sin embargo por ahí un criterio de la corte en el cual, como a nivel federal solo esta el enriquecimiento ilícito, se consideró que podría vulnerar algunos derechos fundamentales y ser inconstitucional. Me parece que es importante replantear esto, si es una prioridad a nivel nacional el combate a la corrupción justo también tendría que ser una prioridad el establecer a nivel constitucional este tipo de delitos dentro de la procedencia de la extinción de dominio. Y el último tema que me parece altamente prioritario, es que para poder probar una investigación sólida y establecer que una persona que se llevo ante el juez es realmente culpable, sobre todo en el tema del enriquecimiento ilícito, peculado, básicamente </t>
    </r>
    <r>
      <rPr>
        <b/>
        <sz val="10"/>
        <color theme="1"/>
        <rFont val="Arial"/>
        <family val="2"/>
      </rPr>
      <t>es establecer la ruta del dinero, dónde, cómo cuándo se desvió y a dónde fue a parar</t>
    </r>
    <r>
      <rPr>
        <sz val="10"/>
        <color theme="1"/>
        <rFont val="Arial"/>
        <family val="2"/>
      </rPr>
      <t>, y en ese sentido me parece que al día de hoy las entidades federativas, respecto a las cuales no son resguardantes de información financiera o fiscal, no tenemos los accesos en los tiempos y de la manera tan eficaz como se requiere para poder solidificar esas investigaciones y dependemos muchas de las veces de la voluntad política que haya a nivel federal para que nos otorgue, comision bancaria y de valores, el SAT, la información. Eso es importantisimo justamente para el tema para lograr llevar a juicio y logar sentencias condenatorias a personas que participan en actos de corrupción, el tema financiero, el tema fiscal. Y por otro lado algunos criterios de la Corte, si bien, me parece que no se vulnera ningún derecho fundamental, ni tampoco la información que se solicita es directamente a la institución bancaria o de la persona, pues hay algún criterio por ahí en el cual para pedir información bancaria se debe pedir autorización juducial, con ello me parece que los controles de algunos actos de investigación deberian ser posteriores no previos, ya que solo retrasan o ponen en sobre alerta a la persona investigada.</t>
    </r>
  </si>
  <si>
    <r>
      <t xml:space="preserve">En principio la </t>
    </r>
    <r>
      <rPr>
        <b/>
        <sz val="10"/>
        <color theme="1"/>
        <rFont val="Arial"/>
        <family val="2"/>
      </rPr>
      <t>aplicación de las leyes</t>
    </r>
    <r>
      <rPr>
        <sz val="10"/>
        <color theme="1"/>
        <rFont val="Arial"/>
        <family val="2"/>
      </rPr>
      <t>, la aplicación de la normatividad que cada una de las entidades, dependencias y gobiernos tienen, cumplirlas de acuerdo a lo que tenemos ya establecido. Porque tenemos ya leyes, que por alguna razón se violentan, entonces para mí es la aplicación estricta de las leyes,</t>
    </r>
    <r>
      <rPr>
        <b/>
        <sz val="10"/>
        <color theme="1"/>
        <rFont val="Arial"/>
        <family val="2"/>
      </rPr>
      <t xml:space="preserve"> la ética profesional que tienen que tener todos los servidores públicos </t>
    </r>
    <r>
      <rPr>
        <sz val="10"/>
        <color theme="1"/>
        <rFont val="Arial"/>
        <family val="2"/>
      </rPr>
      <t>en el desempeño de sus funciones, para mí esos serían los puntos importantes y al cumplir con todas las normativas en el desempeño de las funciones y de cada una de las funciones de gobierno estaríamos transparentando también todos los recursos.</t>
    </r>
  </si>
  <si>
    <r>
      <t>Yo creo que en el tema anticorrupción el tema radica en cómo percibimos a la corrupción, se dice que todos somos corrupctos de alguna manera, sin embargo, creo que la corrupción se da más por el hecho de</t>
    </r>
    <r>
      <rPr>
        <b/>
        <sz val="10"/>
        <color theme="1"/>
        <rFont val="Arial"/>
        <family val="2"/>
      </rPr>
      <t xml:space="preserve"> preparación, cultura y de formació</t>
    </r>
    <r>
      <rPr>
        <sz val="10"/>
        <color theme="1"/>
        <rFont val="Arial"/>
        <family val="2"/>
      </rPr>
      <t>n, y venimos arrastrando esto desde mucho tiempo atrás. ¿Qué es lo que se deberia buscar o cómo podemos combatir la corrupción? Yo creo que la corrupción se combate desde las bases mismas, partimos que desde la casa debe de darse una formación, pero muchas de las veces es desde la casa donde menos se forman las personas respecto a eso y muchas de las cosas que hace un niño se ven como una gracia, cuando realmente conforme vaya creciendo lo toma como una parte de su forma de ser, de su forma de vida y lo va replicando en la casa, en la escuela y como va creciendo, conforme pasa de la adolescencia a la adultez, va llevando a cabo esos patrones de conducta y esto hace que después esto se vea muy normal y que para él sea lo más común, lo genérico o como deberían de ser las cosas. Precisamente esa es la parte que creo se debe c</t>
    </r>
    <r>
      <rPr>
        <b/>
        <sz val="10"/>
        <color theme="1"/>
        <rFont val="Arial"/>
        <family val="2"/>
      </rPr>
      <t xml:space="preserve">oncientizar </t>
    </r>
    <r>
      <rPr>
        <sz val="10"/>
        <color theme="1"/>
        <rFont val="Arial"/>
        <family val="2"/>
      </rPr>
      <t>en un primer momento, si bien es cierto, hablamos de medios de comunicación, que estos pueden ayudarnos a difundir, sí, hasta cierto punto pero no van a hacer los torales. La formación debe venir desde la casa en primer momento, en un segundo momento en las aulas para poder ir quitando esa idea, esa mentalidad de la corrupción. A lo mejor el problema estriba en que cuando somos adultos, ya muchas cosas no nos interesan cambiar de nuestra forma de ser, nos interesa seguir actuando sin meditar si lo que estamos haciendo es lo adecuado o si estamos afectando a alguien más al obtener lo que nosotros queremos.</t>
    </r>
  </si>
  <si>
    <r>
      <t xml:space="preserve">Primeramente yo creo que se tiene que tener en claro que este es un proyecto a largo plazo, entonces debemos de trabajar mucho en la </t>
    </r>
    <r>
      <rPr>
        <b/>
        <sz val="10"/>
        <color theme="1"/>
        <rFont val="Arial"/>
        <family val="2"/>
      </rPr>
      <t>formación, la ética y lo valores</t>
    </r>
    <r>
      <rPr>
        <sz val="10"/>
        <color theme="1"/>
        <rFont val="Arial"/>
        <family val="2"/>
      </rPr>
      <t>, porque cuando nos olvidamos que somos seres humanos y que trabajamos para seres humanos y que detrás de las necesaidades están los seres humanos pues nos involucramos en cuestiones que se clasifican como actos de corrupción ¿Qué quiero decir con esto? que cuando no encuentras una solución rápida, si estás ante una institución o tramitando algo que tú necesitas pues buscas alguna salida fácil y eso no va por ahí. Para que nosotros podamos estar conscientes de que el camino no es ese, se debe fundamentar una acción en educacion, educar sobre todo a las nuevas generaciones para que llegue un momento y se cierre un ciclo en cuanto veamos que la actitud del servidor público y del ciudadano tiene que cambiar y esto fundamentado en valores. Esto nos lleva sin lugar a dudas a posicionarnos para que lleguen n</t>
    </r>
    <r>
      <rPr>
        <b/>
        <sz val="10"/>
        <color theme="1"/>
        <rFont val="Arial"/>
        <family val="2"/>
      </rPr>
      <t>uevos funcionarios, con una nueva visión a los espacios públicos con el perfil que se necesita, con las cuestiones técnicas que se requiere en cada espacio</t>
    </r>
    <r>
      <rPr>
        <sz val="10"/>
        <color theme="1"/>
        <rFont val="Arial"/>
        <family val="2"/>
      </rPr>
      <t>. Entonces tendría que orientarse una estrategía a largo plazo como lo comentado y otra, que ya no nos queda más que hacer un ejercicio de concientización del servidor público, no podemos cambiar a la generación que está actuando pero sí podemos incidir para que modifiquen esta actitud. Entonces yo lo veo muy claro en dos tendencias, la primera que es educación a largo plazo y la segunda ir viendo un nuevo comportamiento del servidor público.</t>
    </r>
  </si>
  <si>
    <t>Concientizar los valores del ser humano como la honestidad, el respeto, la igualdad, fomentar estos valores porque de ahi se deriva todo.</t>
  </si>
  <si>
    <r>
      <t>En términos legislativos hay que hacer algunas correcciones para facilitar que criterios de los jueces no estén basados en consideraciones que no corresponden a la tecnología que tenemos, para los jueces es fácil desechar pruebas porque noe xiste la firma de alguien o cosas de ese tipo. Me parece fundamental dos cosas: Se tiene que</t>
    </r>
    <r>
      <rPr>
        <b/>
        <sz val="10"/>
        <color theme="1"/>
        <rFont val="Arial"/>
        <family val="2"/>
      </rPr>
      <t xml:space="preserve"> hacer de los municipios hacia arriba y el enfoque debe ser en cómo garantiza el congreso los recursos para que todos los municipios del país puedan cubrir con la parte de reingeniería que se les está pidiendo</t>
    </r>
    <r>
      <rPr>
        <sz val="10"/>
        <color theme="1"/>
        <rFont val="Arial"/>
        <family val="2"/>
      </rPr>
      <t xml:space="preserve">, que estados y congresos tengan observatorios para que puedan vigilar policías y el fortalecimiento de los municipios, porque son autónomos porque todo lo que se haga choca con la autonomía y ahí encontramos un diagnóstico de las incapacidades de los municipios, porque no tienen personal con las características que la ley indica, no tienen especialistas técnicos en lo que les toca, por eso </t>
    </r>
    <r>
      <rPr>
        <b/>
        <sz val="10"/>
        <color theme="1"/>
        <rFont val="Arial"/>
        <family val="2"/>
      </rPr>
      <t>se deben fortalecer a los municipios y generar contrapesos ciudadanos.</t>
    </r>
    <r>
      <rPr>
        <sz val="10"/>
        <color theme="1"/>
        <rFont val="Arial"/>
        <family val="2"/>
      </rPr>
      <t xml:space="preserve"> Por otra parte el tema de la</t>
    </r>
    <r>
      <rPr>
        <b/>
        <sz val="10"/>
        <color theme="1"/>
        <rFont val="Arial"/>
        <family val="2"/>
      </rPr>
      <t xml:space="preserve"> capacitación y formación de competencias</t>
    </r>
    <r>
      <rPr>
        <sz val="10"/>
        <color theme="1"/>
        <rFont val="Arial"/>
        <family val="2"/>
      </rPr>
      <t xml:space="preserve">, todo el personal del Estado, no hay un organismo regulador y es importante porque muchos de los servidores públicos no leen las leyes y los reglamentos y es muy difícil tener una consciencia si no conoces las reglas del juego y tengas elementos para decir a tu jefe "no lo hago, no estoy contratado para esto", no existe una costumbre a trabajar con base en la ley. Tercero ahora con la discusión del programa de austeridad y salarios, está abonando en contra de que haya un verdadero </t>
    </r>
    <r>
      <rPr>
        <b/>
        <sz val="10"/>
        <color theme="1"/>
        <rFont val="Arial"/>
        <family val="2"/>
      </rPr>
      <t xml:space="preserve">servicio profesional de carrera en la administración pública </t>
    </r>
    <r>
      <rPr>
        <sz val="10"/>
        <color theme="1"/>
        <rFont val="Arial"/>
        <family val="2"/>
      </rPr>
      <t xml:space="preserve">que garantice que gane el partido que gane el servicio civil siga funcionando como en algunos organismos autónomos como el INEGI. También debe ponerse énfasis en la </t>
    </r>
    <r>
      <rPr>
        <b/>
        <sz val="10"/>
        <color theme="1"/>
        <rFont val="Arial"/>
        <family val="2"/>
      </rPr>
      <t>autonomía de las auditorías</t>
    </r>
    <r>
      <rPr>
        <sz val="10"/>
        <color theme="1"/>
        <rFont val="Arial"/>
        <family val="2"/>
      </rPr>
      <t xml:space="preserve">, que dejen de depender de los ejecutivos y hacer una revisión muy creativa del papel de la ciudadanía en todo esto, porque lo mejor que hay de ideas en políticas de seguridad y derechos humanos han venido de ciudadanos, no de los partidos, también veo que en la política nacional no está claro del peso legal real de las organizaciones ciudadanas y </t>
    </r>
    <r>
      <rPr>
        <b/>
        <sz val="10"/>
        <color theme="1"/>
        <rFont val="Arial"/>
        <family val="2"/>
      </rPr>
      <t>mecanismos transparentes para garantizar recursos para su existencia</t>
    </r>
    <r>
      <rPr>
        <sz val="10"/>
        <color theme="1"/>
        <rFont val="Arial"/>
        <family val="2"/>
      </rPr>
      <t xml:space="preserve">, no es posible que se gaste tanto en financiar malos funcionarios de partidos y no a la gente que está bien capacitada, también eso incluye </t>
    </r>
    <r>
      <rPr>
        <b/>
        <sz val="10"/>
        <color theme="1"/>
        <rFont val="Arial"/>
        <family val="2"/>
      </rPr>
      <t xml:space="preserve">involucrar a las universidades para que sean más proactivos </t>
    </r>
    <r>
      <rPr>
        <sz val="10"/>
        <color theme="1"/>
        <rFont val="Arial"/>
        <family val="2"/>
      </rPr>
      <t>y que no se limiten al tema de la administración pública sino al tema de la voz ciudadana que no tiene preparación técnica o académica pero que se está viendo afectada por cuestiones ambientales, de territorio, de control de sus órganos de policía, etc. y que no se ha volteado a ver eso, es muy importante superar el lenguaje de que el Estado es nuestro enemigo y la política debe ser un mecanismo para que la ciudadanía juegue un papel importante y el fortalecimiento de estructuras municipales con contrapesos.</t>
    </r>
  </si>
  <si>
    <r>
      <t>Que no haya impunidad,</t>
    </r>
    <r>
      <rPr>
        <sz val="10"/>
        <color theme="1"/>
        <rFont val="Arial"/>
        <family val="2"/>
      </rPr>
      <t xml:space="preserve"> porque el principal promotor para que un funcionario o un ciudadano, estudiante, chofer, policía, empresario del nivel que sea, si tu modo de funcionar en la vida es ser corrupto es porque te está funcionando ser corrupto. Si ves que en el entorno que te mueve se castiga al corrupto y va a la cárcel y no hay impunidad se inhibe esta mala actividad y aparte hace que lo veamos como común y lo que le enseñas a tus hijos y lo que ve tu empleado y tu colaborador, y </t>
    </r>
    <r>
      <rPr>
        <b/>
        <sz val="10"/>
        <color theme="1"/>
        <rFont val="Arial"/>
        <family val="2"/>
      </rPr>
      <t>si eres corrupto generas que los que te rodean y los que dependen de ti como empleador también sean corruptos</t>
    </r>
    <r>
      <rPr>
        <sz val="10"/>
        <color theme="1"/>
        <rFont val="Arial"/>
        <family val="2"/>
      </rPr>
      <t>, se va aumentando si le va bien al corrupto, si le va mal al corrupto lo inhibes.</t>
    </r>
  </si>
  <si>
    <r>
      <t xml:space="preserve">Lo primero que debemos </t>
    </r>
    <r>
      <rPr>
        <b/>
        <sz val="10"/>
        <color theme="1"/>
        <rFont val="Arial"/>
        <family val="2"/>
      </rPr>
      <t>resolver es la impunidad</t>
    </r>
    <r>
      <rPr>
        <sz val="10"/>
        <color theme="1"/>
        <rFont val="Arial"/>
        <family val="2"/>
      </rPr>
      <t>, pero quedaría mal porque veo una distancia importante entre el arsenal normativo que se puede generar y la posibilidad de implementarlo de manera adecuada, creo que se han desarrollado buenos aspectos normativos orientados a bloquear la corrupción pero la implementación ha sido muy gradual. Esas herramientas jurídicas no garantizan que se disminuya la corrupción, creo que el primer punto a atender es la impunidad pero no me queda clara la receta si incrementando las sanciones para quien evada la ley y para quien no aplique bien esas sanciones, creo que ya se ha reflexionado mucho y creo que tenemos los retos más importantes en la implementación y operación. También es importante aspectos sobre los servidores públicos y aspectos administrativos pero elc entro es la impunidad.</t>
    </r>
  </si>
  <si>
    <r>
      <t>Primero creo que la política debe ser integral, como red nacional de fiscales vemos que no hemos tenido participación en la política anticorrupción no se qué participación esté teniendo PGR porque no es una fiscalía, porque creo que no se está contemplando</t>
    </r>
    <r>
      <rPr>
        <b/>
        <sz val="10"/>
        <color theme="1"/>
        <rFont val="Arial"/>
        <family val="2"/>
      </rPr>
      <t xml:space="preserve"> la política criminal anticorrupción,</t>
    </r>
    <r>
      <rPr>
        <sz val="10"/>
        <color theme="1"/>
        <rFont val="Arial"/>
        <family val="2"/>
      </rPr>
      <t xml:space="preserve"> y creo que eso puede crear insatisfacción ciudadana porque puedes controlar y auditar peroa quellos que cometan algún delito a lo mejor no van a llevar las acciones que la gente cree que pueda merecer, muchas veces la gente piensa que deben ser llevados a prisión pero también recuperar el daño que causaron, si ahorita tenemos una política deficiente en esta parte necesitamos que se incluya. Debemos hacer un plan en cada uno de los temas, en el caso de nosotros un </t>
    </r>
    <r>
      <rPr>
        <b/>
        <sz val="10"/>
        <color theme="1"/>
        <rFont val="Arial"/>
        <family val="2"/>
      </rPr>
      <t>plan de persecución penal,</t>
    </r>
    <r>
      <rPr>
        <sz val="10"/>
        <color theme="1"/>
        <rFont val="Arial"/>
        <family val="2"/>
      </rPr>
      <t xml:space="preserve"> no solo de los delitos de servidores públicos y hay otros aspectos de la corrupción que no son competencia de la fiscalía especializada, partimos de una premisa que no existe el concepto de corrupción para efectos legales, a los legisladores a la hora de crear la fiscalía se ubicaron solo delitos cometidos por servidores públicos y no son los únicos, hay otros delitos cometidos también por servidores y no deberían ser competencia de la fiscalía. La principal recomendación es que sea una visión integral y que se considere qué es lo que quiere la gente si quiere mayor control y transparencia, y preguntarle qué es para ellos qué es la no impunidad, que se recupere lo que se llevaron? Si una investigación no te puede dar esos elementos, en lo local para nosotros, si el dinero fue movido a otras latitudes a nivel internacional, se debe solicitar una colaboración que se va a la federación y es un camino tortuoso y lento para la ciudadanía que quiere resultados. Hay que considerar cuáles son los resultados objetivos de la lucha anticorrupción considerando lo que las personas quieren, la política debería de subir y yo le pedí a Fernando Nieto, </t>
    </r>
    <r>
      <rPr>
        <b/>
        <sz val="10"/>
        <color theme="1"/>
        <rFont val="Arial"/>
        <family val="2"/>
      </rPr>
      <t>el tema de la competencia para poder perseguir el dinero</t>
    </r>
    <r>
      <rPr>
        <sz val="10"/>
        <color theme="1"/>
        <rFont val="Arial"/>
        <family val="2"/>
      </rPr>
      <t xml:space="preserve"> y te quedas en el ámbito de la actuación del servidor público pues el dinero dónde quedó, y las tesis de la SCJN que piden que sea un juez de control el que autorice congelar cuentas también hace más tortuoso el camino, tenemos que ser ágiles respetando la legalidad, efectivos, llevar no una bandera política sino un beneficio social, que sirva para todos y no solo para un grupo. Y es fundamental que la política contemple un replanteamiento de las costumbres que tenemos que se deben abatir con </t>
    </r>
    <r>
      <rPr>
        <b/>
        <sz val="10"/>
        <color theme="1"/>
        <rFont val="Arial"/>
        <family val="2"/>
      </rPr>
      <t>educación y consciencia y herramientas que tenga el ciudadano para que sepa que la corrupción le afecta,</t>
    </r>
    <r>
      <rPr>
        <sz val="10"/>
        <color theme="1"/>
        <rFont val="Arial"/>
        <family val="2"/>
      </rPr>
      <t xml:space="preserve"> porque tenemos que buscar que la visión del ciudadano se transforme y no de pie a permitir la corrupción porque nos afecta ahora en las condiciones en las cuales vivo, a lo mejor no soy partícipe pero estoy directamente afectado. Debe ser una política integral, hay que preguntarle a la genta y concientizarla sobre qué es corrupción, qué es lo que se puede y hasta dónde se puede llegar para no levantar falsas expectativas.</t>
    </r>
  </si>
  <si>
    <r>
      <t xml:space="preserve">En las licitaciones uno de los problemas que vemos es la colusión que hay entre empresarios y funcionarios, o entre los mismos empresarios para formar grupos y ponerse de acuerdo para ganar, esto ocasiona que si tú ves la licitación cumple con la normatividad y todo está hecho conforme la ley pero en el transfondo ves que se pusieron de acuerdo y aumentaron los precios. La cuestión de las contrataciones se ha dejado muy abierto porque debería haner </t>
    </r>
    <r>
      <rPr>
        <b/>
        <sz val="10"/>
        <color theme="1"/>
        <rFont val="Arial"/>
        <family val="2"/>
      </rPr>
      <t>controles más estrictos, mayor participación de las instancias fiscalizadoras, mayor control de las personas, formación de los servidores públicos.</t>
    </r>
    <r>
      <rPr>
        <sz val="10"/>
        <color theme="1"/>
        <rFont val="Arial"/>
        <family val="2"/>
      </rPr>
      <t xml:space="preserve"> </t>
    </r>
    <r>
      <rPr>
        <b/>
        <sz val="10"/>
        <color theme="1"/>
        <rFont val="Arial"/>
        <family val="2"/>
      </rPr>
      <t>La capacitación y la continuidad</t>
    </r>
    <r>
      <rPr>
        <sz val="10"/>
        <color theme="1"/>
        <rFont val="Arial"/>
        <family val="2"/>
      </rPr>
      <t xml:space="preserve"> porque pasan 3 años y ya se cometieron errores, debería de haber un perfil más estricto para las personas que llevan a cabo procesos de contratación y una aplicación más rígida de las leyes, las leyes generales están bien hechas, pero a veces encuentras cosas que te dan todas las opciones para que la contratación la adjudique directamente aunque debería ser pública. Con los empresarios es díficil comprobar cuando hay colusión y se ponen de acuerdo pero hay herramientas como la investigación de mercado, en donde te das cuenta cómo andan los precios, pero a la hora de contratar los precios no tienen nada que ver con la investigación y así se adjudican. Son cuestiones que ya están pero se les puede dar una mayor relevancia y aplicación. La corrupción existe por la impunidad.</t>
    </r>
  </si>
  <si>
    <r>
      <t xml:space="preserve">Yo lo dividiría en tres, lo urgente, a mediano plazo y a largo plazo. Lo primero que debería de hacerse es </t>
    </r>
    <r>
      <rPr>
        <b/>
        <sz val="10"/>
        <color theme="1"/>
        <rFont val="Arial"/>
        <family val="2"/>
      </rPr>
      <t>echar a andar el SNA</t>
    </r>
    <r>
      <rPr>
        <sz val="10"/>
        <color theme="1"/>
        <rFont val="Arial"/>
        <family val="2"/>
      </rPr>
      <t xml:space="preserve">, le tenemos que apostar a este sistema, creo que es un buen diseño institucional independientemente de la politización y eso es lo que nos ha hecho daño, es un sistema muy completo. Como cualquier ley es perfectible y tiene que funcionar y no podemos criticar algo que no ha funcionado, eso es lo prioritario independientemente si estás de acuerdo o no, porque </t>
    </r>
    <r>
      <rPr>
        <b/>
        <sz val="10"/>
        <color theme="1"/>
        <rFont val="Arial"/>
        <family val="2"/>
      </rPr>
      <t>se tienen que articular todas las dependencias y se debe buscar la homologación de criterios en la política de rendición de cuentas y combate a la corrupción</t>
    </r>
    <r>
      <rPr>
        <sz val="10"/>
        <color theme="1"/>
        <rFont val="Arial"/>
        <family val="2"/>
      </rPr>
      <t xml:space="preserve">. A mediano plazo creo que debemos hacer es aterrizar a lo local, siento que muchas veces se legisla desde avenida Reforma pero las circunstancias locales son muy distintas, considero que debemos hacer un replanteamiento viendo como funciona el SNA desde la perspectiva de lo local. Yo estoy de acuerdo con las leyes generales, pero es una ley pensando en lo federal no en lo local, porque solo debería distribuir competencias y hacer leyes concurrentes, eso creo que fue el error porque el procedimiento es bueno en su concepción que autoridades distintas investiguen, sustenten y resuelvan pero tiene áreas de oportunidad en los municipios. Yo estoy convencido del </t>
    </r>
    <r>
      <rPr>
        <b/>
        <sz val="10"/>
        <color theme="1"/>
        <rFont val="Arial"/>
        <family val="2"/>
      </rPr>
      <t xml:space="preserve">fortalecimiento del tribunal, la sustentación la debe hacer el tribunal </t>
    </r>
    <r>
      <rPr>
        <sz val="10"/>
        <color theme="1"/>
        <rFont val="Arial"/>
        <family val="2"/>
      </rPr>
      <t xml:space="preserve">porque es una carga financiera para los municipios, para eficentar recursos y evitar problemas con el debido proceso, el respeto de la garantía de audiencia, porque la ley es muy garantista. Cuando vas al ayuntamiento pequeño te das cuenta que no tienen ni idea, de dónde van a sacar un defensor público si apenas tienen los recursos mínimos, o ayuntamientos en quiebra. Que los tribunales lleven el procedimiento y resuelvan, que las autoridades hagan su chamba de investigar y el tribunal inicie los procedimientos. Yo creo que entramos en una simulación porque quien susbstancia e investiga tiene el mismo jefe, esto en tanto a la ley de responsabilidades, para fortalecer el procedimiento y eso fortalecería desde lo local y le quitarías una carga a las autoridades cuyo trabajo es la fiscalización. Desde el punto de vista del CPC es </t>
    </r>
    <r>
      <rPr>
        <b/>
        <sz val="10"/>
        <color theme="1"/>
        <rFont val="Arial"/>
        <family val="2"/>
      </rPr>
      <t>el involucramiento de las universidades y colegios de profesionistas,</t>
    </r>
    <r>
      <rPr>
        <sz val="10"/>
        <color theme="1"/>
        <rFont val="Arial"/>
        <family val="2"/>
      </rPr>
      <t xml:space="preserve"> porque ellos designan a la comisión de selección pero no tienen la corresponsabilidad que deben de tener con su decisión, para tener calidad moral para proponer es porque debes ser especialista en algo, las universidades deben cambiar sus planes de estudios para tener materias sobre el combate a la corrupción, no es un tema solo de abogados, se debe llevar a las arquitecturas e ingenierías para evitar la corrupción en obra pública para que sepan que hay consecuencias, así vas permeando en la cultura anticorrupción. La corrupción no solo es desviar recursos públicos, ya está en otro nivel de sofisticación, por eso las personas deben saber de eso para poder escoger el mejor perfil, al igual la corresponsabilidad de los colegios de profesionistas. Para que puedas ser contador debes estar certificado y te certifican los colegios por eso deberían estar obligados a proponer, porque son los que forman, porque las auditorías se auxilian de los despachos contables, lo mismo con las asociaciones de constructores, Si el gran problema es la corrupción en la obra pública entonces no solo es con los funcionarios públicos sino también con los privados, para que sean licitaciones limpias y que el trabajo está bien hecho, la calidad de los materiales, que no hay precios inflados. Hay buenos perfiles en los comités de selección y cpc pero se debe ver mejor funcionamiento de corresponsabilidad para que universidades y colegios den insumos. El último punto </t>
    </r>
    <r>
      <rPr>
        <b/>
        <sz val="10"/>
        <color theme="1"/>
        <rFont val="Arial"/>
        <family val="2"/>
      </rPr>
      <t>la capacitación de los operadores del sistema</t>
    </r>
    <r>
      <rPr>
        <sz val="10"/>
        <color theme="1"/>
        <rFont val="Arial"/>
        <family val="2"/>
      </rPr>
      <t xml:space="preserve"> para que tengan conocimientos reales y prácticos sino no van a funcionar en primera instancia y va a haber un sentimiento de impunidad, es un falso debate la cuestión del fiscal general autónomo porque debe rendir cuentas sobre otros temas importantes como delincuencia organizada, por eso la autonomía debe ser de la fiscalía anticorrupción, tenemos que buscar el mecanismo para separarla de la PGR, hay que ver la naturaleza de la persecución de los actos anticorrupción especialmente y no necesariamente un fiscal que persiga a todos los delitos. A largo plazo es la cuestión de </t>
    </r>
    <r>
      <rPr>
        <b/>
        <sz val="10"/>
        <color theme="1"/>
        <rFont val="Arial"/>
        <family val="2"/>
      </rPr>
      <t>la educación</t>
    </r>
    <r>
      <rPr>
        <sz val="10"/>
        <color theme="1"/>
        <rFont val="Arial"/>
        <family val="2"/>
      </rPr>
      <t xml:space="preserve"> que va a rendir frutos después, son procesos largos por ejemplo, en el tema electoral que las personas confíen en las autoridades y los fallos, aquí en la sala ya estamos transmitiendo sesiones en vivo y se quedan en línea y estamos intentando hacer el lenguaje menos complejo para la ciudadanía y que sean entendibles.</t>
    </r>
  </si>
  <si>
    <r>
      <t xml:space="preserve">Una forma de inhibir conductas es la sanción </t>
    </r>
    <r>
      <rPr>
        <sz val="10"/>
        <color theme="1"/>
        <rFont val="Arial"/>
        <family val="2"/>
      </rPr>
      <t xml:space="preserve">que sepan que si cometen actos indebidos van a ser sancionadas, que sea eficiente </t>
    </r>
    <r>
      <rPr>
        <b/>
        <sz val="10"/>
        <color theme="1"/>
        <rFont val="Arial"/>
        <family val="2"/>
      </rPr>
      <t>el sistema de persecución criminal y de administración de justicia.</t>
    </r>
    <r>
      <rPr>
        <sz val="10"/>
        <color theme="1"/>
        <rFont val="Arial"/>
        <family val="2"/>
      </rPr>
      <t xml:space="preserve"> Una segunda situación paralela es el tema de </t>
    </r>
    <r>
      <rPr>
        <b/>
        <sz val="10"/>
        <color theme="1"/>
        <rFont val="Arial"/>
        <family val="2"/>
      </rPr>
      <t>poner candados para evitar que se den condiciones para la corrupción</t>
    </r>
    <r>
      <rPr>
        <sz val="10"/>
        <color theme="1"/>
        <rFont val="Arial"/>
        <family val="2"/>
      </rPr>
      <t xml:space="preserve">, cuáles condiciones? que haya monopolio de la decisión, que haya discrecionalidad, que no haya contrapesos, que sea secreta o no le de cuentas a nadie, con estas condiciones las personas pueden tener lucro y se deben evitar para que las personas no tengan la tentación de caer en actos de corrupción. Un tercer gran bloque es </t>
    </r>
    <r>
      <rPr>
        <b/>
        <sz val="10"/>
        <color theme="1"/>
        <rFont val="Arial"/>
        <family val="2"/>
      </rPr>
      <t>el tema cultura</t>
    </r>
    <r>
      <rPr>
        <sz val="10"/>
        <color theme="1"/>
        <rFont val="Arial"/>
        <family val="2"/>
      </rPr>
      <t>l, decir que es importante cuidar los recursos públicos, el funcionamiento adecuado de las empresas,</t>
    </r>
    <r>
      <rPr>
        <b/>
        <sz val="10"/>
        <color theme="1"/>
        <rFont val="Arial"/>
        <family val="2"/>
      </rPr>
      <t xml:space="preserve"> el tema de valores y de ética por</t>
    </r>
    <r>
      <rPr>
        <sz val="10"/>
        <color theme="1"/>
        <rFont val="Arial"/>
        <family val="2"/>
      </rPr>
      <t>que el problema es de los ciudadanos y los gobernantes.</t>
    </r>
  </si>
  <si>
    <t>NC</t>
  </si>
  <si>
    <t>Dos cosas fundamentales: se trata de principios y valeres. Primero, educación, si desde casa no se enseña a la genete qué es la corrupción y el daño que hace estamos listos. Segundo, acabar con la impunidad, que las leyes se cumplan y que los servidores públicos que no cumplan proceder contra él de manera justa. Si no hay educación no podemos hablar de nada. Recuperar los valores, las clases de civismo por ejemplo. El problema, la corrupción empieza en la familia. Una persona que con valores llega al servicio público es una persona honesta.</t>
  </si>
  <si>
    <t>Se tiene que priorizar el tema de la impunidad. En México no se cumple con la ley. Si tú cometes un delito de corrupción no habrá consecuencias. Si cometes un delito como funcionario o empresario sabes que no habrá consecuencias. Hay que priorizar el combate a la impunidad y así a la corrupción. Si combatimos la impunidad vamos a acabar con la corrupción. El principal problema es que los juzgadores del poder judicial no cumplen debidamente con castigar a las personas que son corruptas porque también hay un grado de corrupción en ellos.</t>
  </si>
  <si>
    <r>
      <t xml:space="preserve">Lo fundamental es establecer una política integral de combate a la corrupción tomando un modelo de complayer empresarial donde se hace una evaluación de riesgos de corrupción que pudieran exixtir y con base en ello instrumentalizar los mecanismos y herramientas adecuadas para definir la manera de afrontar esos riesgos. Entre ello establecer mecanismos adecuados para denuncias, detección y control del gobierno, para que todas las instituciones tuvieran someterse a una especie de complayer gubernamental , para que éstas sean verdaderas entidades facultades para poder llevar a cabo todas las actividades de detención y sanción de la corrupción. Lo que falta prioritariamente y de manera fundamental es </t>
    </r>
    <r>
      <rPr>
        <b/>
        <sz val="10"/>
        <color theme="1"/>
        <rFont val="Arial"/>
        <family val="2"/>
      </rPr>
      <t xml:space="preserve">fortalecer los órganos de control interno, </t>
    </r>
    <r>
      <rPr>
        <sz val="10"/>
        <color theme="1"/>
        <rFont val="Arial"/>
        <family val="2"/>
      </rPr>
      <t>establecer estos mecanismos en los que se pueda tratar el tema de canales de denuncia adecuados y con ello buscar que los canales de denuncia adecuados y con ello divulgar la información a los trabajadores y servidores públicos para que conozcan de manera clara la normatividad de las responsabilidades públicas y saber bajo qué circunstancias inclumplen con sus funciones</t>
    </r>
  </si>
  <si>
    <t>Concientizar a la ciudadanía. Muchas veces pensamos que la corrupciónes de abajo hacia arriba, sin embargo nosotros somos generadores de la corrupción, al dar mordidas, al no respetar la ley, al ganar ganar para conseguir algo sin seguir los requisitos de una ley que nos norma. Todo es una cascada de arriba para abajo. Somos más los ciudadanos que los políticos y el grueso de la corrpución nace de la ciudadanía,nace en casa. La educación que propaguemos a nuestros hijos desde casa hará que la situación de corrupción cambie. La corrupción se genera desde los medios de comunicación para conseguir las cosas de manera fácil. En los padres de familia está cambiar la situación a través de la educación.</t>
  </si>
  <si>
    <t>Eliminar la impunidad porque es la fuente de la imitación tipo admiración de quienes están en la oportunidad de ser corruptos tiene un mal ejemplo. Es la impunidad la mayor fuente de que una persona sabedora que incumplió con la ley no es castigada. Esa es la razón por la que puede hacerse corrupto. Eso nos pasa a los seres humanos, no solo en el ejercicio público sino también de los particulares, por lo que también se meten en ello, por la impunidad.Mi propuesta sería que hagan su trabajo las instituciones y las dependencias que inciden en el combate a la corrupción, juzgando e investigando, ejerciendo la autonomía que debe estar en la forma de pensar de cada uno, actuando con apego a la ley</t>
  </si>
  <si>
    <t>Yo empezaría por la aplicación real de la ley. Tenemos normativas, una ley de responsabilidades y el problema es que en el aparato estatal y no se atiende nada, no pasa nada. Soy muy esceptica a pensar que no hay profesionalización para integrar expedientes, porque están coptadas. Debes tener el respeto a la ley. Empezar por que se aplique y se cumpla la ley, para que con ese ejmplo desalentees la corrupcuón. Crear mecanismos preventvos de detección, implementar una política orientada a inhibir la discrecionalidad de los programas sociales, por ejemplo. La otra parte es la capacitación de los funcionarios, porque hay una cultura de estos funcionarios que lleva a inercias. Hay una necesidad de filiación, de ayudar desde la función pública. Es una parte cultural. Y también trabajar con la ciudadanía, porque no percibimos cuando queremos acceder a un programa público, no perciben el acto de corrupción. No se ve el desvío de la norma para favorecer a alguien. Es concientizarnos a nosotros como ciudadanos porque tratamos de abreviar tiempso y trámites para obtener algo, no hay una conciencia colectiva del daño que generamos.</t>
  </si>
  <si>
    <r>
      <t xml:space="preserve">No va a haber una política que resuleva el problema de la corrupción en 5 o 10 años. Un tema de política pública sería fortalecer el tema de la </t>
    </r>
    <r>
      <rPr>
        <b/>
        <sz val="10"/>
        <color theme="1"/>
        <rFont val="Arial"/>
        <family val="2"/>
      </rPr>
      <t>educación</t>
    </r>
    <r>
      <rPr>
        <sz val="10"/>
        <color theme="1"/>
        <rFont val="Arial"/>
        <family val="2"/>
      </rPr>
      <t>. Desde aquella materia que era civismo que en algunos estados de la República desapareció. Fortaleciendo los valores en educación de primaria y secundaria, y dándole un seguimiento hasta que esto sea un tema de educación y comprensión, la corrupción empezaría a disminuir; estamos hablando de un proceso de 20 años, por una parte. Por otra parte, tendría que llevarse este tema junto con reformas de ley. El día que cambien las condiciones en materia general cambiará el tema de corrupción. El día que la mentira sea castigada como un delito grave, cambiaría por completo el país. El día que hagas un juramento bajo protesta de decir verdad y que eso no se cumpla y seas castigado, cuando cambie la severidad de la ley para decir la verdad, ese día cambiará la ley.</t>
    </r>
  </si>
  <si>
    <r>
      <t>Que haya una depuración</t>
    </r>
    <r>
      <rPr>
        <sz val="10"/>
        <color theme="1"/>
        <rFont val="Arial"/>
        <family val="2"/>
      </rPr>
      <t>, hay gente que tiene años ahi entre la política y son los mismos que roban porque ya saben cómo, con quien y cómo moverse, entonces que haya una depuración, que entre un nuevo gobierno y se vayan todos, yo siento que a lo mejor luego entran con buenos fines pero luego los mismos de ahi los corrompen, y los mismos de ahí les dicen cómo robar y por dónde.</t>
    </r>
  </si>
  <si>
    <r>
      <t>Todo surge de las leyes, que haya lagunas,</t>
    </r>
    <r>
      <rPr>
        <sz val="10"/>
        <color rgb="FF000000"/>
        <rFont val="Arial"/>
        <family val="2"/>
      </rPr>
      <t xml:space="preserve"> la puerta giratoria esos elementos que permiten que no se pueda ir más allá de una amonestación, creo que esa es la base para poder avanzar, porque si bien sabemos que existen leyes todos saben por donde desviarlas, conocemos los mecanismos para disuadir algunas acciones, lo primero es tener toda la legislación y el marco regulatorio ad hoc al estado y las circunstancias propias, basado en una legislación nacional que ayude a esta parte. Porque si bien a los ciudadanos nos duele la corrupción nos duele más la impotencia ante la impunidad, porque es una cachetada al ciudadano que la investigación se quede a medias por algún hueco en la ley, eso sería lo primero.</t>
    </r>
  </si>
  <si>
    <r>
      <t xml:space="preserve">Que </t>
    </r>
    <r>
      <rPr>
        <b/>
        <sz val="10"/>
        <color theme="1"/>
        <rFont val="Arial"/>
        <family val="2"/>
      </rPr>
      <t>existan las sanciones p</t>
    </r>
    <r>
      <rPr>
        <sz val="10"/>
        <color theme="1"/>
        <rFont val="Arial"/>
        <family val="2"/>
      </rPr>
      <t>ara los que cometen los actos de corrupción, creo que la impunidad es el factor principal para que siga existiendo corrupción. Debe manejarse un discurso de reconciliación, no de perdón, sancionar viendo hacia adelante, sancionar lo que pasó y viendo para enfrente. La política debe enfocarse para que haya sanciones eficientes y rápido, que las sanciones no sean tan tardadas, todo lo que hagan fuera de la ley debe ser sancionado de forma rápida. Las sanciones ahora cuando se aplican se tardan tres o cuatro años y cuando se dan, entonces las personas ya creen que no pasó nada.</t>
    </r>
  </si>
  <si>
    <r>
      <t>Homologar los tipos penales para que pudera haber u</t>
    </r>
    <r>
      <rPr>
        <b/>
        <sz val="10"/>
        <color rgb="FF000000"/>
        <rFont val="Arial"/>
        <family val="2"/>
      </rPr>
      <t>n código único nacinal que pudiera homologar los delitos por hechos de corrupción</t>
    </r>
    <r>
      <rPr>
        <sz val="10"/>
        <color rgb="FF000000"/>
        <rFont val="Arial"/>
        <family val="2"/>
      </rPr>
      <t>, segunda r</t>
    </r>
    <r>
      <rPr>
        <b/>
        <sz val="10"/>
        <color rgb="FF000000"/>
        <rFont val="Arial"/>
        <family val="2"/>
      </rPr>
      <t>establecer reformas a los marcos fuentes donde derivan hechos de corrupción, el tema de las contrataciones públicas, obra pública, la implementación de un servicio civil de carrera para que los cargos estén ocupados por personas íntegras y que tengan ética.</t>
    </r>
    <r>
      <rPr>
        <sz val="10"/>
        <color rgb="FF000000"/>
        <rFont val="Arial"/>
        <family val="2"/>
      </rPr>
      <t xml:space="preserve"> Por último llevar a cabo un sistema de participación ciudadana mucho más amplio, si bien el sistema establece como novedad que los comités sean presididos por un ciudadano, advierto que falta la difusión y que las organizaciones de la sociedad civil se vean representadas por los integrantes de los CPC.</t>
    </r>
  </si>
  <si>
    <r>
      <t xml:space="preserve">Lo más urgente es tener </t>
    </r>
    <r>
      <rPr>
        <b/>
        <sz val="10"/>
        <color rgb="FF000000"/>
        <rFont val="Arial"/>
        <family val="2"/>
      </rPr>
      <t>una adecuada política en el proceso de contratación de servidores públicos</t>
    </r>
    <r>
      <rPr>
        <sz val="10"/>
        <color rgb="FF000000"/>
        <rFont val="Arial"/>
        <family val="2"/>
      </rPr>
      <t xml:space="preserve">, que no sea por señalamiento, por apoyar una campaña, debe ser como en la iniciativa privada reclutamiento, inducción capacitación, todo ese proceso en la contratación de servidores y que te lleve al servicio profesional de carrera porque mucho personal, como pasó en Zacatecas, apareció una ley de servicio profesional de carrera y nunca funcionó porque la ley estaba mal hecho y se creó el instituto de selección y capacitación para adquirir competencias, decía la ley que quien se capacitara iba a tener prioridad en los asensos y tener prioridad en los cambios de gobierno pero llegó el nuevo gobierno y no respetó nada y toda la gente se desmotivó porque para qué se van a capacitar si va a pasar lo mismo, esto provoca corrupción porque si la persona no está segura en su puesto y no tiene posibilidad de seguir escalando aprovecha su puesto para ver qué se lleva. También debemos empezar por la </t>
    </r>
    <r>
      <rPr>
        <b/>
        <sz val="10"/>
        <color rgb="FF000000"/>
        <rFont val="Arial"/>
        <family val="2"/>
      </rPr>
      <t>educación</t>
    </r>
    <r>
      <rPr>
        <sz val="10"/>
        <color rgb="FF000000"/>
        <rFont val="Arial"/>
        <family val="2"/>
      </rPr>
      <t xml:space="preserve">, porque todas las materias de valores se quitaron. los valores no se han perdido, ahí están pero ya no hay clases de civismo, historia de pensamiento filosófico, lógica y ética, ahí se aprendían valores y desapareció, creo que en algunos planes de estudio empiezan y ahi hay una gran oportunidad de volver a </t>
    </r>
    <r>
      <rPr>
        <b/>
        <sz val="10"/>
        <color rgb="FF000000"/>
        <rFont val="Arial"/>
        <family val="2"/>
      </rPr>
      <t>inculcar valores para ser mejores ciudadanos</t>
    </r>
    <r>
      <rPr>
        <sz val="10"/>
        <color rgb="FF000000"/>
        <rFont val="Arial"/>
        <family val="2"/>
      </rPr>
      <t xml:space="preserve"> y por tanto mejores funcionarios</t>
    </r>
  </si>
  <si>
    <r>
      <t>Nuestras facultades están perfectamente delimitadas en la ley estatal anticorrupción, pero no hemos logrado</t>
    </r>
    <r>
      <rPr>
        <b/>
        <sz val="10"/>
        <color rgb="FF000000"/>
        <rFont val="Arial"/>
        <family val="2"/>
      </rPr>
      <t xml:space="preserve"> una verdadera coordinación entre los entes que comprendemos el CC</t>
    </r>
    <r>
      <rPr>
        <sz val="10"/>
        <color rgb="FF000000"/>
        <rFont val="Arial"/>
        <family val="2"/>
      </rPr>
      <t xml:space="preserve">, yo como presidenta del tribunal soy una autoridad sancionadors, esto es lo que disuade los hechos de corrupción, nosotros todavía no hemos aplicado la ley de responsabilidades, todavía no nos llegan los asuntos con esa ley, no tenemos estatal y vamos a aplicar la general y el punto es que logremos la coordinación perfecta para establecer lo que dice la ley y lograr las metas de impunidad debemos estar coordinados en cuestión de criterios, </t>
    </r>
    <r>
      <rPr>
        <b/>
        <sz val="10"/>
        <color rgb="FF000000"/>
        <rFont val="Arial"/>
        <family val="2"/>
      </rPr>
      <t>fortalecer nuestras capacidades institucionales</t>
    </r>
    <r>
      <rPr>
        <sz val="10"/>
        <color rgb="FF000000"/>
        <rFont val="Arial"/>
        <family val="2"/>
      </rPr>
      <t xml:space="preserve">, y para esto necesitamos un </t>
    </r>
    <r>
      <rPr>
        <b/>
        <sz val="10"/>
        <color rgb="FF000000"/>
        <rFont val="Arial"/>
        <family val="2"/>
      </rPr>
      <t>intercambio de opiniones y comunicación</t>
    </r>
    <r>
      <rPr>
        <sz val="10"/>
        <color rgb="FF000000"/>
        <rFont val="Arial"/>
        <family val="2"/>
      </rPr>
      <t xml:space="preserve">. En Zacatecas se emitieron las leyes y se instalaron las instituciones pero nos hemos perdido en el órgano de gobierno, las cuestiones administrativas, el tribunal por serparado nos reunimos con la auditoría, la función pública y el fiscal para unificar criterios y ver las deficiencias y lagunas que hay, no se trata de hacer más leyes y organismos, porque ya tenemos las herramientas, debemos tomar las acciones concretas y veo delicado que yo tenga un concepto sobre cómo se admite una prueba y el fiscal tenga otro y la auditoría otro, porque entre todos vamos a substanciar. Ya sabemos que en México los casos se viene abajo por cuestiones de forma, por el procedimiento entonces debemos de ser muy cuidadosos de la debida observancia de todas las reglas procesales y el respeto a los DDHH, porque sino, como vemos en materia penal, se caen los asuntos, de hechoa quí no se trata de ubicar culpables, la gente dice que el gobierno y el sistema no sirven. Aquí nos falta mucho ponernos de acuerdo con muchos temas y estamos haciendo todo el esfuerzo porque nos reunimos periódicamente para ver cuestiones y nos va aorientar un magistrado en la sala penal y tiene experiencia en el nuevo sistema de justicia porque aquí el tema es obtener una prueba lícita y ver qué es lo que tenemos que resguardar y blindar en ciertas situaciones para que no se venga abajo. Por eso la coordinación es importante porque además es obligatoria y si no lo hacemos adecuadamente no estamos acatando la norma, a partir de ahi hay que hacer un diagnóstico de debilidades, proponer alternativas, sistemas para medir el impacto y la evaluación constante y la última palabra del poder judicial nos va a dar criterios que debemos de seguir. Como tribunal es una meta baajar el índice de impunidad y eso lo hacemos con casos bien armados y apegados a la ley, por lo que es muy importante la redacción de las sentencias con lenguaje ciudadano para persuadir y que los ciudadanos la puedan apreciar hasta los mismos involucrados puedan conocer los argumentos y acatando las disposiciones constitucionales. Otra cuestión es </t>
    </r>
    <r>
      <rPr>
        <b/>
        <sz val="10"/>
        <color rgb="FF000000"/>
        <rFont val="Arial"/>
        <family val="2"/>
      </rPr>
      <t>atacar las finanzas porque al corrupto lo que más le duele son los bienes,</t>
    </r>
    <r>
      <rPr>
        <sz val="10"/>
        <color rgb="FF000000"/>
        <rFont val="Arial"/>
        <family val="2"/>
      </rPr>
      <t xml:space="preserve"> por lo que </t>
    </r>
    <r>
      <rPr>
        <b/>
        <sz val="10"/>
        <color rgb="FF000000"/>
        <rFont val="Arial"/>
        <family val="2"/>
      </rPr>
      <t>debemos lograr que devuelvan los activos</t>
    </r>
    <r>
      <rPr>
        <sz val="10"/>
        <color rgb="FF000000"/>
        <rFont val="Arial"/>
        <family val="2"/>
      </rPr>
      <t xml:space="preserve"> y la sociedad va a quedar más satisfecha, y aquí hay muchos problemas porque aqui se trata de desmantelar redes, porque las personas ocultan lo que hicieron es muy difícil comprobar la falta, </t>
    </r>
    <r>
      <rPr>
        <b/>
        <sz val="10"/>
        <color rgb="FF000000"/>
        <rFont val="Arial"/>
        <family val="2"/>
      </rPr>
      <t>hay que seguir la ruta del dinero y aquí las medidas cautelares son clave</t>
    </r>
    <r>
      <rPr>
        <sz val="10"/>
        <color rgb="FF000000"/>
        <rFont val="Arial"/>
        <family val="2"/>
      </rPr>
      <t xml:space="preserve">, porque una buena medida hace que se pueda ejecutar bien la sentencia y si ya el dinero se mandó a paraísos fiscales y se cambió el nombre de los bienes va a ser muy difícil que se recuperen los activos. Las medidas cautelares deben darse a tiempo y la más importante sería incautación de cuentas, embargos precautorios, intervenciones a la caja, pero eso es muy complicado, se puede hacer pero hay muchos problemas operativos. Hay que ordenar medidas cautelares y así tenemos garantizada la ejecución de la sentencia, si no son sancionados la medida se levanta y si son sancionados la medida queda definitiva, yo estoy de acuerdo en atacar las finanzas y </t>
    </r>
    <r>
      <rPr>
        <b/>
        <sz val="10"/>
        <color rgb="FF000000"/>
        <rFont val="Arial"/>
        <family val="2"/>
      </rPr>
      <t>la impunidad porque cuando hay impunidadhay un fenómeno perverso</t>
    </r>
    <r>
      <rPr>
        <sz val="10"/>
        <color rgb="FF000000"/>
        <rFont val="Arial"/>
        <family val="2"/>
      </rPr>
      <t xml:space="preserve"> porque no pasa nada. Es importante la </t>
    </r>
    <r>
      <rPr>
        <b/>
        <sz val="10"/>
        <color rgb="FF000000"/>
        <rFont val="Arial"/>
        <family val="2"/>
      </rPr>
      <t>preparación de las personas</t>
    </r>
    <r>
      <rPr>
        <sz val="10"/>
        <color rgb="FF000000"/>
        <rFont val="Arial"/>
        <family val="2"/>
      </rPr>
      <t>, etsar atentos en el área de substantación e investigación y que se hagan bien las cosas, en lo penal a veces se manda una carpeta muy endeble y el juzgador no tiene de otra más que eximir, muchas veces no es casual y se hace intencionalmente, por eso debemos cubrir espacios o ambigüedades, debemos hacer que sea delito no presentar la cuenta pública porque los municipios no la presentan y tenemos que tener voz para opinar cuáles delitos deben ser de alto impacto para que no haya impunidad y la gente se decepcione más.</t>
    </r>
  </si>
  <si>
    <r>
      <t>Lo que los ciudadanos queremos son hechos no solo discursos o palabras porque hoy estamos viendo ejemplos de impunidad, personas que por su investidura no pueden ser investigados, queremos que se castigue a las personas que son corruptas, porque la situación del país es a causa de la corrupción en todos los niveles, a nivel gobierno, ejército y policía, la causa es que alguien se deja corromper. Mientras no se vea e</t>
    </r>
    <r>
      <rPr>
        <b/>
        <sz val="10"/>
        <color theme="1"/>
        <rFont val="Arial"/>
        <family val="2"/>
      </rPr>
      <t>vidente que se está castigando a las personas que son corrupta</t>
    </r>
    <r>
      <rPr>
        <sz val="10"/>
        <color theme="1"/>
        <rFont val="Arial"/>
        <family val="2"/>
      </rPr>
      <t>s las personas no vamos a creer que lo que se está haciendo es real y correcto.</t>
    </r>
  </si>
  <si>
    <r>
      <t xml:space="preserve">Yo diría dos frentes, por un lado establecer las </t>
    </r>
    <r>
      <rPr>
        <b/>
        <sz val="10"/>
        <color theme="1"/>
        <rFont val="Arial"/>
        <family val="2"/>
      </rPr>
      <t>condiciones culturales para entender lo que representa la corrupción</t>
    </r>
    <r>
      <rPr>
        <sz val="10"/>
        <color theme="1"/>
        <rFont val="Arial"/>
        <family val="2"/>
      </rPr>
      <t xml:space="preserve"> y hacia donde queremos ir y ens egundo lugar el respeto del drecho, </t>
    </r>
    <r>
      <rPr>
        <b/>
        <sz val="10"/>
        <color theme="1"/>
        <rFont val="Arial"/>
        <family val="2"/>
      </rPr>
      <t xml:space="preserve">la aplicación de las leyes para quien infringe una conducta </t>
    </r>
    <r>
      <rPr>
        <sz val="10"/>
        <color theme="1"/>
        <rFont val="Arial"/>
        <family val="2"/>
      </rPr>
      <t>en la medida en que se puedan ejecutar estas dos acciones podemos establecer un diseño que permita que la sociedad se vaya involucrando, si establecemos hoy las nuevas condiciones para el combate a la corrupción entonces las nuevas generaciones van a entender la importancia de ser más honestos y claros en lo que hacemos y tener más conciencia del manejo de los recursos, en esa medida si establecemos esos dos puntos podemos tener un parteaguas para establecer una política y un principio que reforme las conductas de los mexicanos.</t>
    </r>
  </si>
  <si>
    <t>Tres criterios para la clave de actores</t>
  </si>
  <si>
    <t>Ejemplo de clave de 1 actor:</t>
  </si>
  <si>
    <t>1. Entidad:</t>
  </si>
  <si>
    <t>Clave:</t>
  </si>
  <si>
    <t>Total entrevistados</t>
  </si>
  <si>
    <t>Fiscal de Sonora Q pre-entrevista</t>
  </si>
  <si>
    <t>so</t>
  </si>
  <si>
    <t>oa</t>
  </si>
  <si>
    <t>za</t>
  </si>
  <si>
    <t>hi</t>
  </si>
  <si>
    <t>yu</t>
  </si>
  <si>
    <t>ja</t>
  </si>
  <si>
    <t>Edo. Mex.</t>
  </si>
  <si>
    <t>me</t>
  </si>
  <si>
    <t>fe</t>
  </si>
  <si>
    <t>2. Tipo de actor</t>
  </si>
  <si>
    <t>Secretaría ejecutiva del sistema local.</t>
  </si>
  <si>
    <t>Fiscal anticorrupción.</t>
  </si>
  <si>
    <t>Magistrado especializado en materia administrativa.</t>
  </si>
  <si>
    <t>Funcionario público de áreas de compras y adjudicaciones.</t>
  </si>
  <si>
    <t>Integrante del comité de participación ciudadana del sistema estatal anticorrupción.</t>
  </si>
  <si>
    <t>Empresario agremiado a las cámaras nacionales.</t>
  </si>
  <si>
    <t>Integrante de una organización civil con especialidad en temas afectados por el fenómeno de la corrupción.</t>
  </si>
  <si>
    <t>3. Versión de Q</t>
  </si>
  <si>
    <t>Pre-entrevista</t>
  </si>
  <si>
    <t>Post-entrevista</t>
  </si>
  <si>
    <t>Statements:</t>
  </si>
  <si>
    <t>Arreglo priamidal:</t>
  </si>
  <si>
    <t>Fuertemente de acuerdo</t>
  </si>
  <si>
    <t>Muy de acuerdo</t>
  </si>
  <si>
    <t>Medio de acuerdo</t>
  </si>
  <si>
    <t>Poco de acuerdo</t>
  </si>
  <si>
    <t>Neutral (no estoy ni de acuerdo ni en desacuerdo)</t>
  </si>
  <si>
    <t>Poco en desacuerdo</t>
  </si>
  <si>
    <t>Medio en desacuerdo</t>
  </si>
  <si>
    <t>Muy en desacuerdo</t>
  </si>
  <si>
    <t>Fuertemente en desacuerdo</t>
  </si>
  <si>
    <t>Valores de statements:</t>
  </si>
  <si>
    <t>Tema</t>
  </si>
  <si>
    <t>Q-method analysis.</t>
  </si>
  <si>
    <t>Finished on:             Mon Oct  1 17:40:57 2018</t>
  </si>
  <si>
    <t>FISCAL, MAGISTRADO, CPC1, SOCIEDAD CIVIL, SECRETARÍA</t>
  </si>
  <si>
    <t>Original data:           25 statements, 9 Q-sorts</t>
  </si>
  <si>
    <t>FUNCIONARIO, CPC2</t>
  </si>
  <si>
    <t>Forced distribution:     TRUE</t>
  </si>
  <si>
    <t>EMPRESARIO, CIUDADANO</t>
  </si>
  <si>
    <t>Number of factors:       3</t>
  </si>
  <si>
    <t>Rotation:                varimax</t>
  </si>
  <si>
    <t>Flagging:                automatic</t>
  </si>
  <si>
    <t>Distinguishes f1 only</t>
  </si>
  <si>
    <t>Distinguishes f2 only</t>
  </si>
  <si>
    <t>Consensus</t>
  </si>
  <si>
    <t>Están señalados los statements que distinguen a cada factor</t>
  </si>
  <si>
    <t>Abajo están los nuevos arreglos para cada factor</t>
  </si>
  <si>
    <t>Finished on:             Mon Oct  1 17:26:41 2018</t>
  </si>
  <si>
    <t>Number of factors:       5</t>
  </si>
  <si>
    <t>Funcionario p.</t>
  </si>
  <si>
    <t>CPC</t>
  </si>
  <si>
    <t>Secretaría</t>
  </si>
  <si>
    <t>Distinguishes f5 only</t>
  </si>
  <si>
    <t>Original data:           25 statements, 8 Q-sorts</t>
  </si>
  <si>
    <t>MAGISTRADO, FUNCIONARIO, CPC</t>
  </si>
  <si>
    <t>SOCIEDAD CIVIL, SECRETARÍA, CIUDADANO</t>
  </si>
  <si>
    <t>FISCAL, EMPRESARIO</t>
  </si>
  <si>
    <t>Finished on:             Mon Oct  1 18:03:56 2018</t>
  </si>
  <si>
    <t xml:space="preserve">Distinguishes f3 Distinguishes f5 </t>
  </si>
  <si>
    <t>Distinguishes f4 only</t>
  </si>
  <si>
    <t>MAGISTRADO, EMPRESARIO</t>
  </si>
  <si>
    <t>CPC, SECRETARÍA</t>
  </si>
  <si>
    <t>FISCAL, SOCIEDAD CIVIL</t>
  </si>
  <si>
    <t>CIUDADANO</t>
  </si>
  <si>
    <t>FUNCIONARIO PÚBLICO</t>
  </si>
  <si>
    <t>Más de acuerdo</t>
  </si>
  <si>
    <t>Menos de acuerdo</t>
  </si>
  <si>
    <t>Finished on:             Fri Sep 28 13:33:47 2018</t>
  </si>
  <si>
    <t>FUNCIONARIO P.</t>
  </si>
  <si>
    <t>FUNCIONARIO P., EMPRESARIO, SECRETARÍA, CIUDADANO</t>
  </si>
  <si>
    <t>MAGISTRADO</t>
  </si>
  <si>
    <t>Finished on:             Tue Oct  2 20:17:30 2018</t>
  </si>
  <si>
    <t>MAGISTRADO, CPC</t>
  </si>
  <si>
    <t>EMPRESARIO, SOCIEDAD CIVIL, SECRETARÍA</t>
  </si>
  <si>
    <t>FISCAL</t>
  </si>
  <si>
    <t>Finished on:             Tue Oct  2 20:29:53 2018</t>
  </si>
  <si>
    <t>FISCAL, MAGISTRADO, FUNCIONARIO P., CPC</t>
  </si>
  <si>
    <t>SOCIEDAD CIVIL, SECRETARÍA</t>
  </si>
  <si>
    <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</si>
</sst>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12"/>
      <color rgb="FF006100"/>
      <name val="Calibri"/>
      <family val="2"/>
      <scheme val="minor"/>
    </font>
    <font>
      <sz val="12"/>
      <color rgb="FF9C0006"/>
      <name val="Calibri"/>
      <family val="2"/>
      <scheme val="minor"/>
    </font>
    <font>
      <sz val="12"/>
      <color rgb="FF9C6500"/>
      <name val="Calibri"/>
      <family val="2"/>
      <scheme val="minor"/>
    </font>
    <font>
      <b/>
      <sz val="12"/>
      <color theme="1"/>
      <name val="Calibri"/>
      <family val="2"/>
      <scheme val="minor"/>
    </font>
    <font>
      <sz val="12"/>
      <color theme="3" tint="-0.499984740745262"/>
      <name val="Calibri"/>
      <family val="2"/>
      <scheme val="minor"/>
    </font>
    <font>
      <sz val="12"/>
      <color theme="7" tint="-0.499984740745262"/>
      <name val="Calibri"/>
      <family val="2"/>
      <scheme val="minor"/>
    </font>
    <font>
      <b/>
      <sz val="12"/>
      <color rgb="FF000000"/>
      <name val="Calibri"/>
      <scheme val="minor"/>
    </font>
    <font>
      <sz val="12"/>
      <color rgb="FF000000"/>
      <name val="Calibri"/>
      <scheme val="minor"/>
    </font>
    <font>
      <sz val="12"/>
      <color rgb="FFFF6600"/>
      <name val="Calibri"/>
      <scheme val="minor"/>
    </font>
    <font>
      <sz val="12"/>
      <name val="Calibri"/>
      <scheme val="minor"/>
    </font>
    <font>
      <sz val="12"/>
      <color theme="3"/>
      <name val="Calibri"/>
      <scheme val="minor"/>
    </font>
    <font>
      <sz val="10"/>
      <name val="Arial"/>
    </font>
    <font>
      <b/>
      <sz val="10"/>
      <name val="Arial"/>
    </font>
    <font>
      <sz val="12"/>
      <color theme="1"/>
      <name val="Calibri"/>
      <family val="2"/>
      <scheme val="minor"/>
    </font>
    <font>
      <b/>
      <sz val="11"/>
      <color theme="1"/>
      <name val="Calibri"/>
      <family val="2"/>
      <scheme val="minor"/>
    </font>
    <font>
      <sz val="10"/>
      <color theme="1"/>
      <name val="Helvetica Neue"/>
    </font>
    <font>
      <sz val="10"/>
      <color theme="1"/>
      <name val="Arial"/>
      <family val="2"/>
    </font>
    <font>
      <sz val="10"/>
      <color rgb="FF000000"/>
      <name val="Arial"/>
      <family val="2"/>
    </font>
    <font>
      <b/>
      <sz val="10"/>
      <color theme="1"/>
      <name val="Arial"/>
      <family val="2"/>
    </font>
    <font>
      <b/>
      <sz val="10"/>
      <color rgb="FF000000"/>
      <name val="Arial"/>
      <family val="2"/>
    </font>
    <font>
      <sz val="10"/>
      <color rgb="FF000000"/>
      <name val="Arial"/>
    </font>
    <font>
      <sz val="12"/>
      <color rgb="FF000000"/>
      <name val="'Helvetica Neue'"/>
    </font>
    <font>
      <b/>
      <sz val="10"/>
      <color rgb="FF000000"/>
      <name val="Arial"/>
    </font>
    <font>
      <sz val="12"/>
      <color rgb="FF006100"/>
      <name val="Calibri"/>
      <family val="2"/>
    </font>
    <font>
      <sz val="12"/>
      <color rgb="FF9C0006"/>
      <name val="Calibri"/>
      <family val="2"/>
    </font>
    <font>
      <sz val="12"/>
      <color rgb="FF9C6500"/>
      <name val="Calibri"/>
      <family val="2"/>
    </font>
    <font>
      <sz val="12"/>
      <color rgb="FF000000"/>
      <name val="Calibri"/>
    </font>
    <font>
      <b/>
      <sz val="12"/>
      <color rgb="FF000000"/>
      <name val="Calibri"/>
    </font>
    <font>
      <sz val="12"/>
      <color rgb="FF000000"/>
      <name val="Calibri"/>
      <family val="2"/>
    </font>
    <font>
      <sz val="12"/>
      <color theme="0"/>
      <name val="Calibri"/>
      <family val="2"/>
      <scheme val="minor"/>
    </font>
  </fonts>
  <fills count="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4" tint="0.59999389629810485"/>
        <bgColor indexed="64"/>
      </patternFill>
    </fill>
    <fill>
      <patternFill patternType="solid">
        <fgColor rgb="FFB6D7A8"/>
        <bgColor rgb="FFB6D7A8"/>
      </patternFill>
    </fill>
    <fill>
      <patternFill patternType="solid">
        <fgColor rgb="FFC6EFCE"/>
        <bgColor rgb="FF000000"/>
      </patternFill>
    </fill>
    <fill>
      <patternFill patternType="solid">
        <fgColor rgb="FFFFC7CE"/>
        <bgColor rgb="FF000000"/>
      </patternFill>
    </fill>
    <fill>
      <patternFill patternType="solid">
        <fgColor rgb="FFFFEB9C"/>
        <bgColor rgb="FF000000"/>
      </patternFill>
    </fill>
    <fill>
      <patternFill patternType="solid">
        <fgColor rgb="FFB7DEE8"/>
        <bgColor rgb="FF000000"/>
      </patternFill>
    </fill>
    <fill>
      <patternFill patternType="solid">
        <fgColor rgb="FFCCC0DA"/>
        <bgColor rgb="FF000000"/>
      </patternFill>
    </fill>
  </fills>
  <borders count="10">
    <border>
      <left/>
      <right/>
      <top/>
      <bottom/>
      <diagonal/>
    </border>
    <border>
      <left style="thin">
        <color theme="0"/>
      </left>
      <right style="thin">
        <color theme="0"/>
      </right>
      <top style="thin">
        <color theme="0"/>
      </top>
      <bottom style="thin">
        <color theme="0"/>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
      <left style="thin">
        <color rgb="FF000000"/>
      </left>
      <right style="thin">
        <color rgb="FF000000"/>
      </right>
      <top style="thin">
        <color rgb="FF000000"/>
      </top>
      <bottom style="thin">
        <color rgb="FF000000"/>
      </bottom>
      <diagonal/>
    </border>
    <border>
      <left/>
      <right style="thin">
        <color auto="1"/>
      </right>
      <top/>
      <bottom/>
      <diagonal/>
    </border>
    <border>
      <left/>
      <right style="thin">
        <color auto="1"/>
      </right>
      <top/>
      <bottom style="thin">
        <color auto="1"/>
      </bottom>
      <diagonal/>
    </border>
  </borders>
  <cellStyleXfs count="25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0" borderId="0"/>
    <xf numFmtId="0" fontId="24" fillId="0" borderId="0"/>
    <xf numFmtId="0" fontId="17" fillId="11" borderId="0" applyNumberFormat="0" applyBorder="0" applyAlignment="0" applyProtection="0"/>
    <xf numFmtId="0" fontId="17" fillId="9" borderId="0" applyNumberFormat="0" applyBorder="0" applyAlignment="0" applyProtection="0"/>
    <xf numFmtId="0" fontId="24" fillId="0" borderId="0"/>
    <xf numFmtId="0" fontId="17" fillId="10" borderId="0" applyNumberFormat="0" applyBorder="0" applyAlignment="0" applyProtection="0"/>
    <xf numFmtId="0" fontId="17" fillId="12" borderId="0" applyNumberFormat="0" applyBorder="0" applyAlignment="0" applyProtection="0"/>
  </cellStyleXfs>
  <cellXfs count="226">
    <xf numFmtId="0" fontId="0" fillId="0" borderId="0" xfId="0"/>
    <xf numFmtId="0" fontId="0" fillId="0" borderId="0" xfId="0" applyNumberFormat="1"/>
    <xf numFmtId="0" fontId="8" fillId="5" borderId="0" xfId="0" applyFont="1" applyFill="1"/>
    <xf numFmtId="0" fontId="9" fillId="6" borderId="0" xfId="0" applyFont="1" applyFill="1"/>
    <xf numFmtId="0" fontId="10" fillId="0" borderId="0" xfId="0" applyFont="1"/>
    <xf numFmtId="0" fontId="0" fillId="0" borderId="0" xfId="0" applyFont="1"/>
    <xf numFmtId="0" fontId="11" fillId="0" borderId="0" xfId="0" applyFont="1"/>
    <xf numFmtId="0" fontId="4" fillId="2" borderId="0" xfId="7"/>
    <xf numFmtId="0" fontId="6" fillId="4" borderId="0" xfId="9"/>
    <xf numFmtId="0" fontId="5" fillId="3" borderId="0" xfId="8"/>
    <xf numFmtId="0" fontId="0" fillId="0" borderId="0" xfId="0" applyFont="1" applyAlignment="1">
      <alignment horizontal="right"/>
    </xf>
    <xf numFmtId="2" fontId="0" fillId="0" borderId="0" xfId="0" applyNumberFormat="1"/>
    <xf numFmtId="2" fontId="0" fillId="0" borderId="0" xfId="0" applyNumberFormat="1" applyFont="1"/>
    <xf numFmtId="2" fontId="12" fillId="0" borderId="0" xfId="0" applyNumberFormat="1" applyFont="1"/>
    <xf numFmtId="0" fontId="12" fillId="0" borderId="0" xfId="0" applyFont="1"/>
    <xf numFmtId="0" fontId="0" fillId="7" borderId="0" xfId="0" applyFill="1"/>
    <xf numFmtId="0" fontId="0" fillId="7" borderId="0" xfId="0" applyNumberFormat="1" applyFill="1"/>
    <xf numFmtId="0" fontId="0" fillId="0" borderId="0" xfId="0" applyFill="1"/>
    <xf numFmtId="0" fontId="7" fillId="0" borderId="0" xfId="0" applyFont="1"/>
    <xf numFmtId="0" fontId="5" fillId="3" borderId="1" xfId="8" applyBorder="1" applyAlignment="1">
      <alignment horizontal="center"/>
    </xf>
    <xf numFmtId="0" fontId="6" fillId="4" borderId="1" xfId="9" applyBorder="1" applyAlignment="1">
      <alignment horizontal="center"/>
    </xf>
    <xf numFmtId="0" fontId="4" fillId="2" borderId="1" xfId="7" applyBorder="1" applyAlignment="1">
      <alignment horizontal="center"/>
    </xf>
    <xf numFmtId="0" fontId="14" fillId="5" borderId="1" xfId="8" applyFont="1" applyFill="1" applyBorder="1" applyAlignment="1">
      <alignment horizontal="center"/>
    </xf>
    <xf numFmtId="0" fontId="9" fillId="6" borderId="1" xfId="8" applyFont="1" applyFill="1" applyBorder="1" applyAlignment="1">
      <alignment horizontal="center"/>
    </xf>
    <xf numFmtId="0" fontId="0" fillId="0" borderId="0" xfId="0" applyFont="1" applyAlignment="1"/>
    <xf numFmtId="0" fontId="15" fillId="0" borderId="0" xfId="0" applyFont="1" applyAlignment="1"/>
    <xf numFmtId="0" fontId="0" fillId="0" borderId="0" xfId="0" applyAlignment="1">
      <alignment horizontal="center" vertical="center"/>
    </xf>
    <xf numFmtId="0" fontId="7" fillId="8" borderId="0" xfId="0" applyFont="1" applyFill="1"/>
    <xf numFmtId="0" fontId="0" fillId="8" borderId="0" xfId="0" applyFill="1" applyAlignment="1">
      <alignment horizontal="center" vertical="center"/>
    </xf>
    <xf numFmtId="0" fontId="7" fillId="8" borderId="2" xfId="0" applyFont="1" applyFill="1" applyBorder="1"/>
    <xf numFmtId="0" fontId="7" fillId="8" borderId="2" xfId="0" applyFont="1" applyFill="1" applyBorder="1" applyAlignment="1">
      <alignment horizontal="center" vertical="center"/>
    </xf>
    <xf numFmtId="0" fontId="7" fillId="8" borderId="4" xfId="0" applyFont="1" applyFill="1" applyBorder="1" applyAlignment="1">
      <alignment horizontal="center" vertical="center"/>
    </xf>
    <xf numFmtId="0" fontId="0" fillId="8" borderId="3" xfId="0" applyFill="1" applyBorder="1" applyAlignment="1">
      <alignment horizontal="center" vertical="center"/>
    </xf>
    <xf numFmtId="0" fontId="0" fillId="8" borderId="0" xfId="0" applyFill="1" applyBorder="1" applyAlignment="1">
      <alignment horizontal="center" vertical="center"/>
    </xf>
    <xf numFmtId="0" fontId="0" fillId="8" borderId="0" xfId="0" applyFill="1"/>
    <xf numFmtId="0" fontId="8" fillId="5" borderId="0" xfId="8" applyFont="1" applyFill="1"/>
    <xf numFmtId="0" fontId="15" fillId="0" borderId="0" xfId="0" applyFont="1" applyAlignment="1">
      <alignment horizontal="left"/>
    </xf>
    <xf numFmtId="0" fontId="16" fillId="0" borderId="0" xfId="0" applyFont="1" applyAlignment="1">
      <alignment horizontal="left"/>
    </xf>
    <xf numFmtId="0" fontId="7" fillId="8" borderId="0" xfId="0" applyFont="1" applyFill="1" applyAlignment="1">
      <alignment horizontal="right"/>
    </xf>
    <xf numFmtId="0" fontId="0" fillId="8" borderId="0" xfId="0" applyFill="1" applyAlignment="1">
      <alignment horizontal="right"/>
    </xf>
    <xf numFmtId="0" fontId="0" fillId="8" borderId="0" xfId="0" applyFont="1" applyFill="1" applyAlignment="1">
      <alignment horizontal="right"/>
    </xf>
    <xf numFmtId="0" fontId="7" fillId="8" borderId="0" xfId="0" applyFont="1" applyFill="1" applyAlignment="1">
      <alignment horizontal="center"/>
    </xf>
    <xf numFmtId="0" fontId="7" fillId="8" borderId="0" xfId="0" applyFont="1" applyFill="1" applyAlignment="1">
      <alignment horizontal="right" wrapText="1"/>
    </xf>
    <xf numFmtId="0" fontId="7" fillId="8" borderId="0" xfId="0" applyFont="1" applyFill="1" applyAlignment="1">
      <alignment wrapText="1"/>
    </xf>
    <xf numFmtId="0" fontId="7" fillId="8" borderId="0" xfId="0" applyFont="1" applyFill="1" applyAlignment="1">
      <alignment horizontal="center" wrapText="1"/>
    </xf>
    <xf numFmtId="0" fontId="11" fillId="8" borderId="0" xfId="0" applyFont="1" applyFill="1" applyBorder="1" applyAlignment="1">
      <alignment horizontal="center"/>
    </xf>
    <xf numFmtId="0" fontId="0" fillId="8" borderId="0" xfId="0" applyFill="1" applyBorder="1" applyAlignment="1">
      <alignment horizontal="center"/>
    </xf>
    <xf numFmtId="0" fontId="13" fillId="8" borderId="0" xfId="0" applyFont="1" applyFill="1" applyBorder="1" applyAlignment="1">
      <alignment horizontal="center"/>
    </xf>
    <xf numFmtId="0" fontId="18" fillId="13" borderId="0" xfId="252" applyFont="1" applyFill="1"/>
    <xf numFmtId="0" fontId="18" fillId="13" borderId="0" xfId="252" applyFont="1" applyFill="1" applyAlignment="1">
      <alignment wrapText="1"/>
    </xf>
    <xf numFmtId="0" fontId="19" fillId="0" borderId="0" xfId="252" applyFont="1" applyFill="1" applyBorder="1" applyAlignment="1">
      <alignment horizontal="right"/>
    </xf>
    <xf numFmtId="0" fontId="20" fillId="0" borderId="0" xfId="252" applyFont="1" applyFill="1" applyBorder="1" applyAlignment="1">
      <alignment vertical="top"/>
    </xf>
    <xf numFmtId="0" fontId="1" fillId="0" borderId="0" xfId="252" applyFont="1" applyFill="1" applyAlignment="1"/>
    <xf numFmtId="0" fontId="19" fillId="0" borderId="5" xfId="252" applyFont="1" applyFill="1" applyBorder="1" applyAlignment="1">
      <alignment horizontal="right" wrapText="1"/>
    </xf>
    <xf numFmtId="0" fontId="1" fillId="0" borderId="0" xfId="252" applyFont="1" applyFill="1"/>
    <xf numFmtId="0" fontId="20" fillId="0" borderId="0" xfId="252" applyFont="1" applyFill="1" applyBorder="1" applyAlignment="1"/>
    <xf numFmtId="0" fontId="19" fillId="0" borderId="5" xfId="252" applyFont="1" applyFill="1" applyBorder="1" applyAlignment="1">
      <alignment horizontal="right"/>
    </xf>
    <xf numFmtId="0" fontId="21" fillId="0" borderId="5" xfId="252" applyFont="1" applyFill="1" applyBorder="1" applyAlignment="1"/>
    <xf numFmtId="0" fontId="1" fillId="0" borderId="0" xfId="252" applyFont="1" applyFill="1" applyBorder="1" applyAlignment="1"/>
    <xf numFmtId="0" fontId="20" fillId="0" borderId="0" xfId="252" applyFont="1" applyFill="1" applyBorder="1" applyAlignment="1">
      <alignment vertical="center"/>
    </xf>
    <xf numFmtId="0" fontId="21" fillId="0" borderId="0" xfId="252" applyFont="1" applyFill="1" applyBorder="1" applyAlignment="1">
      <alignment vertical="top"/>
    </xf>
    <xf numFmtId="0" fontId="20" fillId="0" borderId="5" xfId="252" applyFont="1" applyFill="1" applyBorder="1" applyAlignment="1">
      <alignment vertical="top"/>
    </xf>
    <xf numFmtId="0" fontId="1" fillId="0" borderId="6" xfId="252" applyFont="1" applyFill="1" applyBorder="1"/>
    <xf numFmtId="0" fontId="21" fillId="0" borderId="5" xfId="252" applyFont="1" applyFill="1" applyBorder="1" applyAlignment="1">
      <alignment wrapText="1"/>
    </xf>
    <xf numFmtId="0" fontId="1" fillId="0" borderId="0" xfId="252"/>
    <xf numFmtId="0" fontId="20" fillId="0" borderId="5" xfId="252" applyFont="1" applyBorder="1" applyAlignment="1">
      <alignment vertical="top"/>
    </xf>
    <xf numFmtId="0" fontId="22" fillId="0" borderId="5" xfId="252" applyFont="1" applyBorder="1" applyAlignment="1">
      <alignment vertical="top"/>
    </xf>
    <xf numFmtId="0" fontId="20" fillId="0" borderId="5" xfId="252" applyFont="1" applyBorder="1" applyAlignment="1"/>
    <xf numFmtId="0" fontId="20" fillId="0" borderId="5" xfId="252" applyFont="1" applyBorder="1" applyAlignment="1">
      <alignment vertical="center"/>
    </xf>
    <xf numFmtId="0" fontId="22" fillId="0" borderId="5" xfId="252" applyFont="1" applyBorder="1" applyAlignment="1"/>
    <xf numFmtId="0" fontId="20" fillId="0" borderId="6" xfId="252" applyFont="1" applyFill="1" applyBorder="1" applyAlignment="1"/>
    <xf numFmtId="0" fontId="23" fillId="0" borderId="5" xfId="252" applyFont="1" applyBorder="1" applyAlignment="1">
      <alignment vertical="top"/>
    </xf>
    <xf numFmtId="0" fontId="21" fillId="0" borderId="5" xfId="252" applyFont="1" applyBorder="1" applyAlignment="1">
      <alignment vertical="top"/>
    </xf>
    <xf numFmtId="0" fontId="16" fillId="14" borderId="0" xfId="253" applyFont="1" applyFill="1" applyAlignment="1">
      <alignment horizontal="center"/>
    </xf>
    <xf numFmtId="0" fontId="24" fillId="0" borderId="0" xfId="253" applyFont="1" applyAlignment="1"/>
    <xf numFmtId="0" fontId="24" fillId="0" borderId="0" xfId="253" applyFont="1" applyAlignment="1"/>
    <xf numFmtId="0" fontId="16" fillId="0" borderId="0" xfId="253" applyFont="1" applyAlignment="1"/>
    <xf numFmtId="0" fontId="16" fillId="0" borderId="0" xfId="253" applyFont="1"/>
    <xf numFmtId="0" fontId="16" fillId="14" borderId="0" xfId="253" applyFont="1" applyFill="1" applyAlignment="1"/>
    <xf numFmtId="0" fontId="15" fillId="0" borderId="0" xfId="253" applyFont="1" applyAlignment="1"/>
    <xf numFmtId="0" fontId="15" fillId="0" borderId="0" xfId="253" applyFont="1" applyAlignment="1">
      <alignment horizontal="right"/>
    </xf>
    <xf numFmtId="0" fontId="16" fillId="14" borderId="0" xfId="253" applyFont="1" applyFill="1" applyAlignment="1">
      <alignment horizontal="right"/>
    </xf>
    <xf numFmtId="0" fontId="25" fillId="0" borderId="0" xfId="253" applyFont="1" applyAlignment="1"/>
    <xf numFmtId="1" fontId="15" fillId="0" borderId="0" xfId="253" applyNumberFormat="1" applyFont="1" applyAlignment="1"/>
    <xf numFmtId="0" fontId="25" fillId="0" borderId="0" xfId="253" applyFont="1"/>
    <xf numFmtId="0" fontId="15" fillId="0" borderId="0" xfId="253" applyFont="1" applyAlignment="1">
      <alignment wrapText="1"/>
    </xf>
    <xf numFmtId="0" fontId="15" fillId="0" borderId="0" xfId="253" applyFont="1" applyAlignment="1">
      <alignment horizontal="center"/>
    </xf>
    <xf numFmtId="0" fontId="15" fillId="0" borderId="7" xfId="253" applyFont="1" applyBorder="1"/>
    <xf numFmtId="0" fontId="15" fillId="0" borderId="0" xfId="253" applyFont="1" applyAlignment="1">
      <alignment vertical="center"/>
    </xf>
    <xf numFmtId="0" fontId="10" fillId="0" borderId="0" xfId="256" applyFont="1" applyBorder="1" applyAlignment="1"/>
    <xf numFmtId="0" fontId="4" fillId="2" borderId="0" xfId="7" applyAlignment="1"/>
    <xf numFmtId="0" fontId="24" fillId="0" borderId="0" xfId="256"/>
    <xf numFmtId="0" fontId="6" fillId="4" borderId="1" xfId="9" applyFont="1" applyBorder="1" applyAlignment="1">
      <alignment horizontal="center"/>
    </xf>
    <xf numFmtId="0" fontId="5" fillId="3" borderId="1" xfId="8" applyFont="1" applyBorder="1" applyAlignment="1">
      <alignment horizontal="center"/>
    </xf>
    <xf numFmtId="0" fontId="11" fillId="8" borderId="0" xfId="256" applyFont="1" applyFill="1"/>
    <xf numFmtId="0" fontId="4" fillId="2" borderId="1" xfId="7" applyFont="1" applyBorder="1" applyAlignment="1">
      <alignment horizontal="center"/>
    </xf>
    <xf numFmtId="0" fontId="13" fillId="8" borderId="0" xfId="256" applyFont="1" applyFill="1" applyBorder="1" applyAlignment="1">
      <alignment horizontal="center"/>
    </xf>
    <xf numFmtId="0" fontId="11" fillId="8" borderId="0" xfId="256" applyFont="1" applyFill="1" applyBorder="1" applyAlignment="1">
      <alignment horizontal="center"/>
    </xf>
    <xf numFmtId="0" fontId="11" fillId="0" borderId="0" xfId="256" applyFont="1" applyFill="1" applyAlignment="1"/>
    <xf numFmtId="0" fontId="7" fillId="0" borderId="0" xfId="256" applyFont="1"/>
    <xf numFmtId="0" fontId="24" fillId="0" borderId="0" xfId="256" applyFont="1" applyAlignment="1"/>
    <xf numFmtId="0" fontId="24" fillId="0" borderId="0" xfId="256"/>
    <xf numFmtId="0" fontId="4" fillId="2" borderId="0" xfId="7"/>
    <xf numFmtId="0" fontId="10" fillId="0" borderId="0" xfId="256" applyFont="1" applyAlignment="1"/>
    <xf numFmtId="0" fontId="11" fillId="0" borderId="0" xfId="256" applyFont="1" applyAlignment="1"/>
    <xf numFmtId="0" fontId="24" fillId="0" borderId="0" xfId="256" applyFont="1" applyAlignment="1"/>
    <xf numFmtId="0" fontId="7" fillId="0" borderId="0" xfId="256" applyFont="1"/>
    <xf numFmtId="0" fontId="11" fillId="0" borderId="0" xfId="256" applyFont="1" applyFill="1" applyAlignment="1"/>
    <xf numFmtId="0" fontId="11" fillId="8" borderId="0" xfId="256" applyFont="1" applyFill="1" applyBorder="1" applyAlignment="1">
      <alignment horizontal="center"/>
    </xf>
    <xf numFmtId="0" fontId="13" fillId="8" borderId="0" xfId="256" applyFont="1" applyFill="1" applyBorder="1" applyAlignment="1">
      <alignment horizontal="center"/>
    </xf>
    <xf numFmtId="0" fontId="4" fillId="2" borderId="1" xfId="7" applyFont="1" applyBorder="1" applyAlignment="1">
      <alignment horizontal="center"/>
    </xf>
    <xf numFmtId="0" fontId="11" fillId="8" borderId="0" xfId="256" applyFont="1" applyFill="1"/>
    <xf numFmtId="0" fontId="5" fillId="3" borderId="1" xfId="8" applyFont="1" applyBorder="1" applyAlignment="1">
      <alignment horizontal="center"/>
    </xf>
    <xf numFmtId="0" fontId="6" fillId="4" borderId="1" xfId="9" applyFont="1" applyBorder="1" applyAlignment="1">
      <alignment horizontal="center"/>
    </xf>
    <xf numFmtId="0" fontId="24" fillId="0" borderId="0" xfId="256"/>
    <xf numFmtId="0" fontId="5" fillId="3" borderId="0" xfId="8"/>
    <xf numFmtId="0" fontId="6" fillId="4" borderId="0" xfId="9"/>
    <xf numFmtId="0" fontId="27" fillId="15" borderId="0" xfId="256" applyFont="1" applyFill="1" applyAlignment="1"/>
    <xf numFmtId="0" fontId="28" fillId="16" borderId="0" xfId="256" applyFont="1" applyFill="1" applyAlignment="1"/>
    <xf numFmtId="0" fontId="29" fillId="17" borderId="0" xfId="256" applyFont="1" applyFill="1" applyAlignment="1"/>
    <xf numFmtId="0" fontId="24" fillId="0" borderId="0" xfId="256" applyFont="1" applyAlignment="1"/>
    <xf numFmtId="0" fontId="24" fillId="0" borderId="0" xfId="256"/>
    <xf numFmtId="0" fontId="26" fillId="0" borderId="0" xfId="256" applyFont="1" applyAlignment="1">
      <alignment horizontal="center"/>
    </xf>
    <xf numFmtId="0" fontId="16" fillId="0" borderId="0" xfId="256" applyFont="1" applyAlignment="1"/>
    <xf numFmtId="0" fontId="4" fillId="2" borderId="0" xfId="7"/>
    <xf numFmtId="0" fontId="11" fillId="0" borderId="0" xfId="256" applyFont="1" applyAlignment="1"/>
    <xf numFmtId="0" fontId="10" fillId="0" borderId="0" xfId="256" applyFont="1" applyAlignment="1"/>
    <xf numFmtId="0" fontId="24" fillId="0" borderId="0" xfId="256" applyFont="1" applyAlignment="1"/>
    <xf numFmtId="0" fontId="32" fillId="18" borderId="0" xfId="0" applyFont="1" applyFill="1" applyAlignment="1"/>
    <xf numFmtId="0" fontId="16" fillId="0" borderId="0" xfId="0" applyFont="1" applyAlignment="1"/>
    <xf numFmtId="0" fontId="5" fillId="3" borderId="0" xfId="8" applyAlignment="1"/>
    <xf numFmtId="0" fontId="6" fillId="4" borderId="0" xfId="9" applyAlignment="1"/>
    <xf numFmtId="0" fontId="26" fillId="0" borderId="0" xfId="0" applyFont="1" applyAlignment="1">
      <alignment horizontal="center"/>
    </xf>
    <xf numFmtId="0" fontId="6" fillId="4" borderId="0" xfId="9" applyBorder="1" applyAlignment="1">
      <alignment horizontal="center"/>
    </xf>
    <xf numFmtId="0" fontId="11" fillId="8" borderId="0" xfId="0" applyFont="1" applyFill="1"/>
    <xf numFmtId="0" fontId="11" fillId="0" borderId="0" xfId="256" applyFont="1" applyBorder="1" applyAlignment="1">
      <alignment horizontal="center"/>
    </xf>
    <xf numFmtId="0" fontId="4" fillId="2" borderId="0" xfId="7"/>
    <xf numFmtId="0" fontId="5" fillId="3" borderId="0" xfId="8"/>
    <xf numFmtId="0" fontId="6" fillId="4" borderId="0" xfId="9"/>
    <xf numFmtId="0" fontId="11" fillId="0" borderId="0" xfId="256" applyFont="1" applyAlignment="1">
      <alignment horizontal="center"/>
    </xf>
    <xf numFmtId="0" fontId="24" fillId="0" borderId="0" xfId="256" applyFont="1" applyAlignment="1"/>
    <xf numFmtId="0" fontId="10" fillId="0" borderId="0" xfId="256" applyFont="1" applyAlignment="1"/>
    <xf numFmtId="0" fontId="11" fillId="0" borderId="0" xfId="256" applyFont="1" applyAlignment="1"/>
    <xf numFmtId="0" fontId="7" fillId="0" borderId="0" xfId="256" applyFont="1"/>
    <xf numFmtId="0" fontId="10" fillId="0" borderId="0" xfId="256" applyFont="1"/>
    <xf numFmtId="0" fontId="24" fillId="0" borderId="0" xfId="256"/>
    <xf numFmtId="0" fontId="4" fillId="2" borderId="0" xfId="7"/>
    <xf numFmtId="0" fontId="11" fillId="0" borderId="0" xfId="256" applyFont="1" applyFill="1" applyAlignment="1"/>
    <xf numFmtId="0" fontId="11" fillId="0" borderId="0" xfId="256" applyFont="1" applyAlignment="1">
      <alignment horizontal="center"/>
    </xf>
    <xf numFmtId="0" fontId="5" fillId="3" borderId="0" xfId="8"/>
    <xf numFmtId="0" fontId="6" fillId="4" borderId="0" xfId="9"/>
    <xf numFmtId="0" fontId="17" fillId="11" borderId="0" xfId="254"/>
    <xf numFmtId="0" fontId="17" fillId="9" borderId="0" xfId="255"/>
    <xf numFmtId="0" fontId="4" fillId="2" borderId="0" xfId="7" applyAlignment="1"/>
    <xf numFmtId="0" fontId="5" fillId="3" borderId="0" xfId="8" applyAlignment="1"/>
    <xf numFmtId="0" fontId="6" fillId="4" borderId="0" xfId="9" applyAlignment="1"/>
    <xf numFmtId="0" fontId="17" fillId="12" borderId="0" xfId="258" applyAlignment="1"/>
    <xf numFmtId="0" fontId="17" fillId="10" borderId="0" xfId="257" applyAlignment="1"/>
    <xf numFmtId="0" fontId="30" fillId="0" borderId="0" xfId="256" applyFont="1" applyAlignment="1"/>
    <xf numFmtId="0" fontId="17" fillId="12" borderId="0" xfId="258"/>
    <xf numFmtId="0" fontId="17" fillId="10" borderId="0" xfId="257"/>
    <xf numFmtId="0" fontId="4" fillId="2" borderId="0" xfId="7" applyFont="1" applyAlignment="1"/>
    <xf numFmtId="0" fontId="6" fillId="4" borderId="0" xfId="9" applyFont="1" applyAlignment="1"/>
    <xf numFmtId="0" fontId="5" fillId="3" borderId="0" xfId="8" applyFont="1" applyAlignment="1"/>
    <xf numFmtId="0" fontId="11" fillId="0" borderId="0" xfId="0" applyFont="1" applyAlignment="1"/>
    <xf numFmtId="0" fontId="24" fillId="0" borderId="0" xfId="256"/>
    <xf numFmtId="0" fontId="4" fillId="2" borderId="0" xfId="7"/>
    <xf numFmtId="0" fontId="26" fillId="0" borderId="2" xfId="256" applyFont="1" applyBorder="1" applyAlignment="1">
      <alignment horizontal="center"/>
    </xf>
    <xf numFmtId="0" fontId="24" fillId="0" borderId="9" xfId="256" applyFont="1" applyBorder="1" applyAlignment="1"/>
    <xf numFmtId="0" fontId="16" fillId="0" borderId="8" xfId="256" applyFont="1" applyBorder="1" applyAlignment="1"/>
    <xf numFmtId="0" fontId="11" fillId="0" borderId="0" xfId="256" applyFont="1" applyBorder="1" applyAlignment="1"/>
    <xf numFmtId="0" fontId="10" fillId="0" borderId="0" xfId="0" applyFont="1" applyAlignment="1"/>
    <xf numFmtId="0" fontId="24" fillId="0" borderId="0" xfId="256" applyFont="1" applyAlignment="1"/>
    <xf numFmtId="0" fontId="4" fillId="2" borderId="1" xfId="7" applyFont="1" applyBorder="1" applyAlignment="1">
      <alignment horizontal="center"/>
    </xf>
    <xf numFmtId="0" fontId="5" fillId="3" borderId="1" xfId="8" applyFont="1" applyBorder="1" applyAlignment="1">
      <alignment horizontal="center"/>
    </xf>
    <xf numFmtId="0" fontId="6" fillId="4" borderId="1" xfId="9" applyFont="1" applyBorder="1" applyAlignment="1">
      <alignment horizontal="center"/>
    </xf>
    <xf numFmtId="0" fontId="24" fillId="0" borderId="0" xfId="256"/>
    <xf numFmtId="0" fontId="26" fillId="0" borderId="0" xfId="256" applyFont="1" applyAlignment="1">
      <alignment horizontal="center"/>
    </xf>
    <xf numFmtId="0" fontId="16" fillId="0" borderId="0" xfId="256" applyFont="1" applyAlignment="1"/>
    <xf numFmtId="0" fontId="4" fillId="2" borderId="0" xfId="7"/>
    <xf numFmtId="0" fontId="5" fillId="3" borderId="0" xfId="8" applyAlignment="1"/>
    <xf numFmtId="0" fontId="33" fillId="0" borderId="0" xfId="0" applyFont="1"/>
    <xf numFmtId="0" fontId="29" fillId="17" borderId="0" xfId="0" applyFont="1" applyFill="1" applyAlignment="1"/>
    <xf numFmtId="0" fontId="28" fillId="16" borderId="0" xfId="0" applyFont="1" applyFill="1" applyAlignment="1"/>
    <xf numFmtId="0" fontId="27" fillId="15" borderId="0" xfId="0" applyFont="1" applyFill="1" applyAlignment="1"/>
    <xf numFmtId="0" fontId="31" fillId="0" borderId="0" xfId="0" applyFont="1" applyAlignment="1"/>
    <xf numFmtId="0" fontId="32" fillId="19" borderId="0" xfId="0" applyFont="1" applyFill="1" applyAlignment="1"/>
    <xf numFmtId="0" fontId="24" fillId="0" borderId="0" xfId="256" applyFont="1" applyAlignment="1"/>
    <xf numFmtId="0" fontId="10" fillId="0" borderId="0" xfId="256" applyFont="1" applyAlignment="1"/>
    <xf numFmtId="0" fontId="11" fillId="0" borderId="0" xfId="256" applyFont="1" applyAlignment="1"/>
    <xf numFmtId="0" fontId="11" fillId="0" borderId="0" xfId="256" applyFont="1" applyAlignment="1">
      <alignment horizontal="center"/>
    </xf>
    <xf numFmtId="0" fontId="7" fillId="0" borderId="0" xfId="256" applyFont="1"/>
    <xf numFmtId="0" fontId="11" fillId="0" borderId="0" xfId="256" applyFont="1" applyFill="1" applyAlignment="1"/>
    <xf numFmtId="0" fontId="24" fillId="0" borderId="0" xfId="256"/>
    <xf numFmtId="0" fontId="11" fillId="0" borderId="0" xfId="256" applyFont="1" applyBorder="1" applyAlignment="1"/>
    <xf numFmtId="0" fontId="10" fillId="0" borderId="0" xfId="256" applyFont="1" applyBorder="1" applyAlignment="1">
      <alignment horizontal="center"/>
    </xf>
    <xf numFmtId="0" fontId="4" fillId="2" borderId="0" xfId="7"/>
    <xf numFmtId="0" fontId="5" fillId="3" borderId="0" xfId="8"/>
    <xf numFmtId="0" fontId="6" fillId="4" borderId="0" xfId="9"/>
    <xf numFmtId="0" fontId="17" fillId="12" borderId="0" xfId="258"/>
    <xf numFmtId="0" fontId="17" fillId="10" borderId="0" xfId="257"/>
    <xf numFmtId="0" fontId="4" fillId="2" borderId="0" xfId="7" applyAlignment="1"/>
    <xf numFmtId="0" fontId="6" fillId="4" borderId="0" xfId="9" applyAlignment="1"/>
    <xf numFmtId="0" fontId="17" fillId="10" borderId="0" xfId="257" applyAlignment="1"/>
    <xf numFmtId="0" fontId="17" fillId="12" borderId="0" xfId="258" applyAlignment="1"/>
    <xf numFmtId="0" fontId="26" fillId="0" borderId="0" xfId="256" applyFont="1" applyAlignment="1"/>
    <xf numFmtId="0" fontId="24" fillId="0" borderId="0" xfId="256" applyFont="1" applyAlignment="1"/>
    <xf numFmtId="0" fontId="10" fillId="0" borderId="0" xfId="256" applyFont="1" applyAlignment="1"/>
    <xf numFmtId="0" fontId="11" fillId="0" borderId="0" xfId="256" applyFont="1" applyAlignment="1"/>
    <xf numFmtId="0" fontId="24" fillId="0" borderId="0" xfId="256" applyFont="1" applyAlignment="1"/>
    <xf numFmtId="0" fontId="7" fillId="0" borderId="0" xfId="256" applyFont="1"/>
    <xf numFmtId="0" fontId="11" fillId="0" borderId="0" xfId="256" applyFont="1" applyFill="1" applyAlignment="1"/>
    <xf numFmtId="0" fontId="24" fillId="0" borderId="0" xfId="256"/>
    <xf numFmtId="0" fontId="26" fillId="0" borderId="0" xfId="256" applyFont="1" applyAlignment="1">
      <alignment horizontal="center"/>
    </xf>
    <xf numFmtId="0" fontId="16" fillId="0" borderId="0" xfId="256" applyFont="1" applyAlignment="1"/>
    <xf numFmtId="0" fontId="24" fillId="0" borderId="0" xfId="256" applyNumberFormat="1"/>
    <xf numFmtId="0" fontId="4" fillId="2" borderId="0" xfId="7" applyNumberFormat="1"/>
    <xf numFmtId="0" fontId="4" fillId="2" borderId="0" xfId="7"/>
    <xf numFmtId="0" fontId="5" fillId="3" borderId="0" xfId="8"/>
    <xf numFmtId="0" fontId="6" fillId="4" borderId="0" xfId="9"/>
    <xf numFmtId="0" fontId="17" fillId="12" borderId="0" xfId="258"/>
    <xf numFmtId="0" fontId="17" fillId="10" borderId="0" xfId="257"/>
    <xf numFmtId="0" fontId="4" fillId="2" borderId="0" xfId="7" applyAlignment="1"/>
    <xf numFmtId="0" fontId="6" fillId="4" borderId="0" xfId="9" applyAlignment="1"/>
    <xf numFmtId="0" fontId="17" fillId="10" borderId="0" xfId="257" applyAlignment="1"/>
    <xf numFmtId="0" fontId="17" fillId="12" borderId="0" xfId="258" applyAlignment="1"/>
  </cellXfs>
  <cellStyles count="259">
    <cellStyle name="20% - Énfasis4 2" xfId="255" xr:uid="{00000000-0005-0000-0000-00002A010000}"/>
    <cellStyle name="20% - Énfasis5 2" xfId="254" xr:uid="{00000000-0005-0000-0000-00002B010000}"/>
    <cellStyle name="40% - Énfasis4 2" xfId="257" xr:uid="{00000000-0005-0000-0000-00002C010000}"/>
    <cellStyle name="40% - Énfasis5 2" xfId="258" xr:uid="{00000000-0005-0000-0000-00002D010000}"/>
    <cellStyle name="Bueno" xfId="7" builtinId="26"/>
    <cellStyle name="Hipervínculo" xfId="1" builtinId="8" hidden="1"/>
    <cellStyle name="Hipervínculo" xfId="3" builtinId="8" hidden="1"/>
    <cellStyle name="Hipervínculo" xfId="5" builtinId="8" hidden="1"/>
    <cellStyle name="Hipervínculo" xfId="10" builtinId="8" hidden="1"/>
    <cellStyle name="Hipervínculo" xfId="12" builtinId="8" hidden="1"/>
    <cellStyle name="Hipervínculo" xfId="14" builtinId="8" hidden="1"/>
    <cellStyle name="Hipervínculo" xfId="16" builtinId="8" hidden="1"/>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xfId="160" builtinId="8" hidden="1"/>
    <cellStyle name="Hipervínculo" xfId="162"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4"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2" builtinId="8" hidden="1"/>
    <cellStyle name="Hipervínculo" xfId="234" builtinId="8" hidden="1"/>
    <cellStyle name="Hipervínculo" xfId="236" builtinId="8" hidden="1"/>
    <cellStyle name="Hipervínculo" xfId="238" builtinId="8" hidden="1"/>
    <cellStyle name="Hipervínculo" xfId="240" builtinId="8" hidden="1"/>
    <cellStyle name="Hipervínculo" xfId="242" builtinId="8" hidden="1"/>
    <cellStyle name="Hipervínculo" xfId="244" builtinId="8" hidden="1"/>
    <cellStyle name="Hipervínculo" xfId="246" builtinId="8" hidden="1"/>
    <cellStyle name="Hipervínculo" xfId="248" builtinId="8" hidden="1"/>
    <cellStyle name="Hipervínculo" xfId="250" builtinId="8" hidden="1"/>
    <cellStyle name="Hipervínculo visitado" xfId="2" builtinId="9" hidden="1"/>
    <cellStyle name="Hipervínculo visitado" xfId="4" builtinId="9" hidden="1"/>
    <cellStyle name="Hipervínculo visitado" xfId="6"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Hipervínculo visitado" xfId="161" builtinId="9" hidden="1"/>
    <cellStyle name="Hipervínculo visitado" xfId="163" builtinId="9" hidden="1"/>
    <cellStyle name="Hipervínculo visitado" xfId="165" builtinId="9" hidden="1"/>
    <cellStyle name="Hipervínculo visitado" xfId="167" builtinId="9" hidden="1"/>
    <cellStyle name="Hipervínculo visitado" xfId="169" builtinId="9" hidden="1"/>
    <cellStyle name="Hipervínculo visitado" xfId="171"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3" builtinId="9" hidden="1"/>
    <cellStyle name="Hipervínculo visitado" xfId="185" builtinId="9" hidden="1"/>
    <cellStyle name="Hipervínculo visitado" xfId="187" builtinId="9" hidden="1"/>
    <cellStyle name="Hipervínculo visitado" xfId="189" builtinId="9" hidden="1"/>
    <cellStyle name="Hipervínculo visitado" xfId="191" builtinId="9" hidden="1"/>
    <cellStyle name="Hipervínculo visitado" xfId="193" builtinId="9" hidden="1"/>
    <cellStyle name="Hipervínculo visitado" xfId="195" builtinId="9" hidden="1"/>
    <cellStyle name="Hipervínculo visitado" xfId="197" builtinId="9" hidden="1"/>
    <cellStyle name="Hipervínculo visitado" xfId="199" builtinId="9" hidden="1"/>
    <cellStyle name="Hipervínculo visitado" xfId="201"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3" builtinId="9" hidden="1"/>
    <cellStyle name="Hipervínculo visitado" xfId="215" builtinId="9" hidden="1"/>
    <cellStyle name="Hipervínculo visitado" xfId="217" builtinId="9" hidden="1"/>
    <cellStyle name="Hipervínculo visitado" xfId="219" builtinId="9" hidden="1"/>
    <cellStyle name="Hipervínculo visitado" xfId="221"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3" builtinId="9" hidden="1"/>
    <cellStyle name="Hipervínculo visitado" xfId="235" builtinId="9" hidden="1"/>
    <cellStyle name="Hipervínculo visitado" xfId="237" builtinId="9" hidden="1"/>
    <cellStyle name="Hipervínculo visitado" xfId="239" builtinId="9" hidden="1"/>
    <cellStyle name="Hipervínculo visitado" xfId="241"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Incorrecto" xfId="8" builtinId="27"/>
    <cellStyle name="Neutral" xfId="9" builtinId="28"/>
    <cellStyle name="Normal" xfId="0" builtinId="0"/>
    <cellStyle name="Normal 2" xfId="252" xr:uid="{CC49ED26-8DA0-4B47-9EA6-C1A2FFB8786C}"/>
    <cellStyle name="Normal 2 2" xfId="256" xr:uid="{00000000-0005-0000-0000-00000E000000}"/>
    <cellStyle name="Normal 3" xfId="253" xr:uid="{26CC051B-C5CE-40C9-A24B-1974E75B9FFB}"/>
  </cellStyles>
  <dxfs count="18">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7" tint="-0.499984740745262"/>
      </font>
      <fill>
        <patternFill patternType="solid">
          <fgColor indexed="64"/>
          <bgColor theme="7" tint="0.59999389629810485"/>
        </patternFill>
      </fill>
    </dxf>
    <dxf>
      <font>
        <color theme="3" tint="-0.499984740745262"/>
      </font>
      <fill>
        <patternFill patternType="solid">
          <fgColor indexed="64"/>
          <bgColor theme="8" tint="0.599993896298104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theme="7" tint="-0.499984740745262"/>
      </font>
      <fill>
        <patternFill patternType="solid">
          <fgColor indexed="64"/>
          <bgColor theme="7" tint="0.59999389629810485"/>
        </patternFill>
      </fill>
    </dxf>
    <dxf>
      <font>
        <color theme="3" tint="-0.499984740745262"/>
      </font>
      <fill>
        <patternFill patternType="solid">
          <fgColor indexed="64"/>
          <bgColor theme="8" tint="0.59999389629810485"/>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patternType="solid">
          <fgColor rgb="FFFFC7CE"/>
          <bgColor rgb="FFFFFFFF"/>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123826</xdr:colOff>
      <xdr:row>8</xdr:row>
      <xdr:rowOff>104775</xdr:rowOff>
    </xdr:from>
    <xdr:to>
      <xdr:col>8</xdr:col>
      <xdr:colOff>361950</xdr:colOff>
      <xdr:row>12</xdr:row>
      <xdr:rowOff>95250</xdr:rowOff>
    </xdr:to>
    <xdr:sp macro="" textlink="">
      <xdr:nvSpPr>
        <xdr:cNvPr id="4" name="CuadroTexto 3">
          <a:extLst>
            <a:ext uri="{FF2B5EF4-FFF2-40B4-BE49-F238E27FC236}">
              <a16:creationId xmlns:a16="http://schemas.microsoft.com/office/drawing/2014/main" id="{59D54570-815B-4E7D-9AC2-54512EC4DA43}"/>
            </a:ext>
          </a:extLst>
        </xdr:cNvPr>
        <xdr:cNvSpPr txBox="1"/>
      </xdr:nvSpPr>
      <xdr:spPr>
        <a:xfrm>
          <a:off x="123826" y="1704975"/>
          <a:ext cx="6943724"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a:latin typeface="Arial" panose="020B0604020202020204" pitchFamily="34" charset="0"/>
              <a:cs typeface="Arial" panose="020B0604020202020204" pitchFamily="34" charset="0"/>
            </a:rPr>
            <a:t>Anexo de análisis</a:t>
          </a:r>
          <a:r>
            <a:rPr lang="es-MX" sz="1400" b="1" baseline="0">
              <a:latin typeface="Arial" panose="020B0604020202020204" pitchFamily="34" charset="0"/>
              <a:cs typeface="Arial" panose="020B0604020202020204" pitchFamily="34" charset="0"/>
            </a:rPr>
            <a:t> estadístico. Estudio de </a:t>
          </a:r>
          <a:r>
            <a:rPr lang="en-US" sz="1400" b="1" baseline="0">
              <a:solidFill>
                <a:schemeClr val="dk1"/>
              </a:solidFill>
              <a:effectLst/>
              <a:latin typeface="Arial" panose="020B0604020202020204" pitchFamily="34" charset="0"/>
              <a:ea typeface="+mn-ea"/>
              <a:cs typeface="Arial" panose="020B0604020202020204" pitchFamily="34" charset="0"/>
            </a:rPr>
            <a:t>n</a:t>
          </a:r>
          <a:r>
            <a:rPr lang="en-US" sz="1400" b="1">
              <a:solidFill>
                <a:schemeClr val="dk1"/>
              </a:solidFill>
              <a:effectLst/>
              <a:latin typeface="Arial" panose="020B0604020202020204" pitchFamily="34" charset="0"/>
              <a:ea typeface="+mn-ea"/>
              <a:cs typeface="Arial" panose="020B0604020202020204" pitchFamily="34" charset="0"/>
            </a:rPr>
            <a:t>arrativas y percepciones en torno al fenómeno de la corrupción a través del Método Q.</a:t>
          </a:r>
          <a:endParaRPr lang="es-MX" sz="1400" b="1">
            <a:latin typeface="Arial" panose="020B0604020202020204" pitchFamily="34" charset="0"/>
            <a:cs typeface="Arial" panose="020B0604020202020204" pitchFamily="34" charset="0"/>
          </a:endParaRPr>
        </a:p>
      </xdr:txBody>
    </xdr:sp>
    <xdr:clientData/>
  </xdr:twoCellAnchor>
  <xdr:twoCellAnchor>
    <xdr:from>
      <xdr:col>0</xdr:col>
      <xdr:colOff>133349</xdr:colOff>
      <xdr:row>12</xdr:row>
      <xdr:rowOff>161924</xdr:rowOff>
    </xdr:from>
    <xdr:to>
      <xdr:col>8</xdr:col>
      <xdr:colOff>352425</xdr:colOff>
      <xdr:row>35</xdr:row>
      <xdr:rowOff>85725</xdr:rowOff>
    </xdr:to>
    <xdr:sp macro="" textlink="">
      <xdr:nvSpPr>
        <xdr:cNvPr id="5" name="CuadroTexto 4">
          <a:extLst>
            <a:ext uri="{FF2B5EF4-FFF2-40B4-BE49-F238E27FC236}">
              <a16:creationId xmlns:a16="http://schemas.microsoft.com/office/drawing/2014/main" id="{53A7EE17-8FD7-4752-A3C2-251332B70193}"/>
            </a:ext>
          </a:extLst>
        </xdr:cNvPr>
        <xdr:cNvSpPr txBox="1"/>
      </xdr:nvSpPr>
      <xdr:spPr>
        <a:xfrm>
          <a:off x="133349" y="2562224"/>
          <a:ext cx="6924676" cy="4524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solidFill>
                <a:schemeClr val="dk1"/>
              </a:solidFill>
              <a:effectLst/>
              <a:latin typeface="Arial" panose="020B0604020202020204" pitchFamily="34" charset="0"/>
              <a:ea typeface="+mn-ea"/>
              <a:cs typeface="Arial" panose="020B0604020202020204" pitchFamily="34" charset="0"/>
            </a:rPr>
            <a:t>Investigadores</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Issa Luna Pla</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Jesús Mario Siqueiros</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Patricia Pérez Belmont</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Gabriel Ramos-Fernández</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Enrique Cáceres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Fabiola Navarro</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b="1">
              <a:solidFill>
                <a:schemeClr val="dk1"/>
              </a:solidFill>
              <a:effectLst/>
              <a:latin typeface="Arial" panose="020B0604020202020204" pitchFamily="34" charset="0"/>
              <a:ea typeface="+mn-ea"/>
              <a:cs typeface="Arial" panose="020B0604020202020204" pitchFamily="34" charset="0"/>
            </a:rPr>
            <a:t>Análisis estadístico</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Patricia Pérez Belmont</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b="1">
              <a:solidFill>
                <a:schemeClr val="dk1"/>
              </a:solidFill>
              <a:effectLst/>
              <a:latin typeface="Arial" panose="020B0604020202020204" pitchFamily="34" charset="0"/>
              <a:ea typeface="+mn-ea"/>
              <a:cs typeface="Arial" panose="020B0604020202020204" pitchFamily="34" charset="0"/>
            </a:rPr>
            <a:t>Investigación de campo</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Issa Luna Pla</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Víctor Villegas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Ninfa Hernández</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Héctor Tirado</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Fabiola Navarro</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b="1">
              <a:solidFill>
                <a:schemeClr val="dk1"/>
              </a:solidFill>
              <a:effectLst/>
              <a:latin typeface="Arial" panose="020B0604020202020204" pitchFamily="34" charset="0"/>
              <a:ea typeface="+mn-ea"/>
              <a:cs typeface="Arial" panose="020B0604020202020204" pitchFamily="34" charset="0"/>
            </a:rPr>
            <a:t>Coordinación </a:t>
          </a:r>
          <a:endParaRPr lang="es-MX" sz="1200">
            <a:solidFill>
              <a:schemeClr val="dk1"/>
            </a:solidFill>
            <a:effectLst/>
            <a:latin typeface="Arial" panose="020B0604020202020204" pitchFamily="34" charset="0"/>
            <a:ea typeface="+mn-ea"/>
            <a:cs typeface="Arial" panose="020B0604020202020204" pitchFamily="34" charset="0"/>
          </a:endParaRPr>
        </a:p>
        <a:p>
          <a:r>
            <a:rPr lang="es-ES" sz="1200">
              <a:solidFill>
                <a:schemeClr val="dk1"/>
              </a:solidFill>
              <a:effectLst/>
              <a:latin typeface="Arial" panose="020B0604020202020204" pitchFamily="34" charset="0"/>
              <a:ea typeface="+mn-ea"/>
              <a:cs typeface="Arial" panose="020B0604020202020204" pitchFamily="34" charset="0"/>
            </a:rPr>
            <a:t>Issa Luna Pla</a:t>
          </a:r>
          <a:endParaRPr lang="es-MX" sz="1200">
            <a:solidFill>
              <a:schemeClr val="dk1"/>
            </a:solidFill>
            <a:effectLst/>
            <a:latin typeface="Arial" panose="020B0604020202020204" pitchFamily="34" charset="0"/>
            <a:ea typeface="+mn-ea"/>
            <a:cs typeface="Arial" panose="020B0604020202020204" pitchFamily="34" charset="0"/>
          </a:endParaRPr>
        </a:p>
        <a:p>
          <a:r>
            <a:rPr lang="es-ES" sz="1100">
              <a:solidFill>
                <a:schemeClr val="dk1"/>
              </a:solidFill>
              <a:effectLst/>
              <a:latin typeface="+mn-lt"/>
              <a:ea typeface="+mn-ea"/>
              <a:cs typeface="+mn-cs"/>
            </a:rPr>
            <a:t> </a:t>
          </a:r>
          <a:endParaRPr lang="es-MX"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ES" sz="1400" b="1">
              <a:solidFill>
                <a:schemeClr val="dk1"/>
              </a:solidFill>
              <a:effectLst/>
              <a:latin typeface="+mn-lt"/>
              <a:ea typeface="+mn-ea"/>
              <a:cs typeface="+mn-cs"/>
            </a:rPr>
            <a:t>Observatorio de la Corrupción e Impunidad OCI. Instituto de Investigaciones Jurídicas, Facultad de Ciencias Políticas y Sociales, Instituto de Investigaciones en Matemáticas Aplicadas y Sistemas. Universidad Nacional Autónoma de México.</a:t>
          </a:r>
          <a:endParaRPr lang="es-MX" sz="1400">
            <a:solidFill>
              <a:schemeClr val="dk1"/>
            </a:solidFill>
            <a:effectLst/>
            <a:latin typeface="+mn-lt"/>
            <a:ea typeface="+mn-ea"/>
            <a:cs typeface="+mn-cs"/>
          </a:endParaRPr>
        </a:p>
        <a:p>
          <a:endParaRPr lang="es-MX" sz="1100"/>
        </a:p>
      </xdr:txBody>
    </xdr:sp>
    <xdr:clientData/>
  </xdr:twoCellAnchor>
  <xdr:twoCellAnchor>
    <xdr:from>
      <xdr:col>0</xdr:col>
      <xdr:colOff>381000</xdr:colOff>
      <xdr:row>1</xdr:row>
      <xdr:rowOff>19050</xdr:rowOff>
    </xdr:from>
    <xdr:to>
      <xdr:col>1</xdr:col>
      <xdr:colOff>723900</xdr:colOff>
      <xdr:row>7</xdr:row>
      <xdr:rowOff>0</xdr:rowOff>
    </xdr:to>
    <xdr:pic>
      <xdr:nvPicPr>
        <xdr:cNvPr id="6" name="Imagen 21">
          <a:extLst>
            <a:ext uri="{FF2B5EF4-FFF2-40B4-BE49-F238E27FC236}">
              <a16:creationId xmlns:a16="http://schemas.microsoft.com/office/drawing/2014/main" id="{1C35A541-6AF9-40BA-BFE2-161801A19CD7}"/>
            </a:ext>
          </a:extLst>
        </xdr:cNvPr>
        <xdr:cNvPicPr>
          <a:picLocks noChangeAspect="1" noChangeArrowheads="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381000" y="219075"/>
          <a:ext cx="118110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295275</xdr:colOff>
      <xdr:row>1</xdr:row>
      <xdr:rowOff>104775</xdr:rowOff>
    </xdr:from>
    <xdr:to>
      <xdr:col>5</xdr:col>
      <xdr:colOff>469787</xdr:colOff>
      <xdr:row>7</xdr:row>
      <xdr:rowOff>85725</xdr:rowOff>
    </xdr:to>
    <xdr:pic>
      <xdr:nvPicPr>
        <xdr:cNvPr id="7" name="Imagen 20">
          <a:extLst>
            <a:ext uri="{FF2B5EF4-FFF2-40B4-BE49-F238E27FC236}">
              <a16:creationId xmlns:a16="http://schemas.microsoft.com/office/drawing/2014/main" id="{F651E60D-3C21-4287-A0CE-D176DA84DF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71675" y="304800"/>
          <a:ext cx="268911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1</xdr:row>
      <xdr:rowOff>95249</xdr:rowOff>
    </xdr:from>
    <xdr:to>
      <xdr:col>7</xdr:col>
      <xdr:colOff>685800</xdr:colOff>
      <xdr:row>7</xdr:row>
      <xdr:rowOff>71348</xdr:rowOff>
    </xdr:to>
    <xdr:pic>
      <xdr:nvPicPr>
        <xdr:cNvPr id="9" name="Imagen 8">
          <a:extLst>
            <a:ext uri="{FF2B5EF4-FFF2-40B4-BE49-F238E27FC236}">
              <a16:creationId xmlns:a16="http://schemas.microsoft.com/office/drawing/2014/main" id="{C582DD24-7289-408C-884F-7E66D62B3516}"/>
            </a:ext>
          </a:extLst>
        </xdr:cNvPr>
        <xdr:cNvPicPr>
          <a:picLocks noChangeAspect="1"/>
        </xdr:cNvPicPr>
      </xdr:nvPicPr>
      <xdr:blipFill>
        <a:blip xmlns:r="http://schemas.openxmlformats.org/officeDocument/2006/relationships" r:embed="rId4"/>
        <a:stretch>
          <a:fillRect/>
        </a:stretch>
      </xdr:blipFill>
      <xdr:spPr>
        <a:xfrm>
          <a:off x="5505449" y="295274"/>
          <a:ext cx="1047751" cy="1176249"/>
        </a:xfrm>
        <a:prstGeom prst="rect">
          <a:avLst/>
        </a:prstGeom>
      </xdr:spPr>
    </xdr:pic>
    <xdr:clientData/>
  </xdr:twoCellAnchor>
  <xdr:twoCellAnchor>
    <xdr:from>
      <xdr:col>0</xdr:col>
      <xdr:colOff>180976</xdr:colOff>
      <xdr:row>36</xdr:row>
      <xdr:rowOff>104775</xdr:rowOff>
    </xdr:from>
    <xdr:to>
      <xdr:col>8</xdr:col>
      <xdr:colOff>276226</xdr:colOff>
      <xdr:row>46</xdr:row>
      <xdr:rowOff>0</xdr:rowOff>
    </xdr:to>
    <xdr:sp macro="" textlink="">
      <xdr:nvSpPr>
        <xdr:cNvPr id="10" name="CuadroTexto 9">
          <a:extLst>
            <a:ext uri="{FF2B5EF4-FFF2-40B4-BE49-F238E27FC236}">
              <a16:creationId xmlns:a16="http://schemas.microsoft.com/office/drawing/2014/main" id="{3C918BEF-FD73-4F5D-8D93-87640CAC1CC1}"/>
            </a:ext>
          </a:extLst>
        </xdr:cNvPr>
        <xdr:cNvSpPr txBox="1"/>
      </xdr:nvSpPr>
      <xdr:spPr>
        <a:xfrm>
          <a:off x="180976" y="7305675"/>
          <a:ext cx="6800850" cy="1895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500" b="1">
              <a:latin typeface="Arial" panose="020B0604020202020204" pitchFamily="34" charset="0"/>
              <a:cs typeface="Arial" panose="020B0604020202020204" pitchFamily="34" charset="0"/>
            </a:rPr>
            <a:t>Contenido:</a:t>
          </a:r>
        </a:p>
        <a:p>
          <a:endParaRPr lang="es-MX" sz="1300">
            <a:latin typeface="Arial" panose="020B0604020202020204" pitchFamily="34" charset="0"/>
            <a:cs typeface="Arial" panose="020B0604020202020204" pitchFamily="34" charset="0"/>
          </a:endParaRPr>
        </a:p>
        <a:p>
          <a:r>
            <a:rPr lang="es-MX" sz="1300">
              <a:latin typeface="Arial" panose="020B0604020202020204" pitchFamily="34" charset="0"/>
              <a:cs typeface="Arial" panose="020B0604020202020204" pitchFamily="34" charset="0"/>
            </a:rPr>
            <a:t>- Claves de actores</a:t>
          </a:r>
        </a:p>
        <a:p>
          <a:r>
            <a:rPr lang="es-MX" sz="1300">
              <a:latin typeface="Arial" panose="020B0604020202020204" pitchFamily="34" charset="0"/>
              <a:cs typeface="Arial" panose="020B0604020202020204" pitchFamily="34" charset="0"/>
            </a:rPr>
            <a:t>- Statements</a:t>
          </a:r>
        </a:p>
        <a:p>
          <a:r>
            <a:rPr lang="es-MX" sz="1300">
              <a:latin typeface="Arial" panose="020B0604020202020204" pitchFamily="34" charset="0"/>
              <a:cs typeface="Arial" panose="020B0604020202020204" pitchFamily="34" charset="0"/>
            </a:rPr>
            <a:t>- Análisis</a:t>
          </a:r>
          <a:r>
            <a:rPr lang="es-MX" sz="1300" baseline="0">
              <a:latin typeface="Arial" panose="020B0604020202020204" pitchFamily="34" charset="0"/>
              <a:cs typeface="Arial" panose="020B0604020202020204" pitchFamily="34" charset="0"/>
            </a:rPr>
            <a:t> estadístico </a:t>
          </a:r>
        </a:p>
        <a:p>
          <a:pPr lvl="1"/>
          <a:r>
            <a:rPr lang="es-MX" sz="1300" baseline="0">
              <a:latin typeface="Arial" panose="020B0604020202020204" pitchFamily="34" charset="0"/>
              <a:cs typeface="Arial" panose="020B0604020202020204" pitchFamily="34" charset="0"/>
            </a:rPr>
            <a:t>- Análisis por statements</a:t>
          </a:r>
        </a:p>
        <a:p>
          <a:pPr lvl="1"/>
          <a:r>
            <a:rPr lang="es-MX" sz="1300" baseline="0">
              <a:latin typeface="Arial" panose="020B0604020202020204" pitchFamily="34" charset="0"/>
              <a:cs typeface="Arial" panose="020B0604020202020204" pitchFamily="34" charset="0"/>
            </a:rPr>
            <a:t>- Análisis por actores</a:t>
          </a:r>
        </a:p>
        <a:p>
          <a:pPr lvl="1"/>
          <a:r>
            <a:rPr lang="es-MX" sz="1300" baseline="0">
              <a:latin typeface="Arial" panose="020B0604020202020204" pitchFamily="34" charset="0"/>
              <a:cs typeface="Arial" panose="020B0604020202020204" pitchFamily="34" charset="0"/>
            </a:rPr>
            <a:t>- Análisis por estado</a:t>
          </a:r>
        </a:p>
        <a:p>
          <a:r>
            <a:rPr lang="es-MX" sz="1300" baseline="0">
              <a:latin typeface="Arial" panose="020B0604020202020204" pitchFamily="34" charset="0"/>
              <a:cs typeface="Arial" panose="020B0604020202020204" pitchFamily="34" charset="0"/>
            </a:rPr>
            <a:t>- Sistematización de prioridades </a:t>
          </a:r>
        </a:p>
        <a:p>
          <a:endParaRPr lang="es-MX" sz="1100" baseline="0"/>
        </a:p>
        <a:p>
          <a:endParaRPr lang="es-MX"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596900</xdr:colOff>
      <xdr:row>2</xdr:row>
      <xdr:rowOff>12700</xdr:rowOff>
    </xdr:from>
    <xdr:to>
      <xdr:col>20</xdr:col>
      <xdr:colOff>203200</xdr:colOff>
      <xdr:row>36</xdr:row>
      <xdr:rowOff>127000</xdr:rowOff>
    </xdr:to>
    <xdr:pic>
      <xdr:nvPicPr>
        <xdr:cNvPr id="2" name="Imagen 1">
          <a:extLst>
            <a:ext uri="{FF2B5EF4-FFF2-40B4-BE49-F238E27FC236}">
              <a16:creationId xmlns:a16="http://schemas.microsoft.com/office/drawing/2014/main" id="{069B61DD-6DE7-4611-AED9-08E99F573163}"/>
            </a:ext>
          </a:extLst>
        </xdr:cNvPr>
        <xdr:cNvPicPr>
          <a:picLocks noChangeAspect="1"/>
        </xdr:cNvPicPr>
      </xdr:nvPicPr>
      <xdr:blipFill>
        <a:blip xmlns:r="http://schemas.openxmlformats.org/officeDocument/2006/relationships" r:embed="rId1"/>
        <a:stretch>
          <a:fillRect/>
        </a:stretch>
      </xdr:blipFill>
      <xdr:spPr>
        <a:xfrm>
          <a:off x="9740900" y="412750"/>
          <a:ext cx="6311900" cy="691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571500</xdr:colOff>
      <xdr:row>29</xdr:row>
      <xdr:rowOff>165100</xdr:rowOff>
    </xdr:from>
    <xdr:to>
      <xdr:col>27</xdr:col>
      <xdr:colOff>88900</xdr:colOff>
      <xdr:row>68</xdr:row>
      <xdr:rowOff>101600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8618200" y="5499100"/>
          <a:ext cx="7772400" cy="736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819150</xdr:colOff>
      <xdr:row>2</xdr:row>
      <xdr:rowOff>9525</xdr:rowOff>
    </xdr:from>
    <xdr:to>
      <xdr:col>24</xdr:col>
      <xdr:colOff>336550</xdr:colOff>
      <xdr:row>36</xdr:row>
      <xdr:rowOff>133350</xdr:rowOff>
    </xdr:to>
    <xdr:pic>
      <xdr:nvPicPr>
        <xdr:cNvPr id="2" name="Imagen 1">
          <a:extLst>
            <a:ext uri="{FF2B5EF4-FFF2-40B4-BE49-F238E27FC236}">
              <a16:creationId xmlns:a16="http://schemas.microsoft.com/office/drawing/2014/main" id="{E7CAC0D8-5B25-45E4-A552-E52B8D8D08F5}"/>
            </a:ext>
          </a:extLst>
        </xdr:cNvPr>
        <xdr:cNvPicPr>
          <a:picLocks noChangeAspect="1"/>
        </xdr:cNvPicPr>
      </xdr:nvPicPr>
      <xdr:blipFill>
        <a:blip xmlns:r="http://schemas.openxmlformats.org/officeDocument/2006/relationships" r:embed="rId1"/>
        <a:stretch>
          <a:fillRect/>
        </a:stretch>
      </xdr:blipFill>
      <xdr:spPr>
        <a:xfrm>
          <a:off x="12553950" y="409575"/>
          <a:ext cx="7899400" cy="6924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47625</xdr:colOff>
      <xdr:row>2</xdr:row>
      <xdr:rowOff>104775</xdr:rowOff>
    </xdr:from>
    <xdr:to>
      <xdr:col>27</xdr:col>
      <xdr:colOff>403225</xdr:colOff>
      <xdr:row>40</xdr:row>
      <xdr:rowOff>92075</xdr:rowOff>
    </xdr:to>
    <xdr:pic>
      <xdr:nvPicPr>
        <xdr:cNvPr id="2" name="Imagen 1">
          <a:extLst>
            <a:ext uri="{FF2B5EF4-FFF2-40B4-BE49-F238E27FC236}">
              <a16:creationId xmlns:a16="http://schemas.microsoft.com/office/drawing/2014/main" id="{554221BD-94BA-4A0E-A2C0-8CCCF60205B1}"/>
            </a:ext>
          </a:extLst>
        </xdr:cNvPr>
        <xdr:cNvPicPr>
          <a:picLocks noChangeAspect="1"/>
        </xdr:cNvPicPr>
      </xdr:nvPicPr>
      <xdr:blipFill>
        <a:blip xmlns:r="http://schemas.openxmlformats.org/officeDocument/2006/relationships" r:embed="rId1"/>
        <a:stretch>
          <a:fillRect/>
        </a:stretch>
      </xdr:blipFill>
      <xdr:spPr>
        <a:xfrm>
          <a:off x="15135225" y="504825"/>
          <a:ext cx="7899400" cy="758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9525</xdr:colOff>
      <xdr:row>3</xdr:row>
      <xdr:rowOff>66675</xdr:rowOff>
    </xdr:from>
    <xdr:to>
      <xdr:col>22</xdr:col>
      <xdr:colOff>669925</xdr:colOff>
      <xdr:row>37</xdr:row>
      <xdr:rowOff>180975</xdr:rowOff>
    </xdr:to>
    <xdr:pic>
      <xdr:nvPicPr>
        <xdr:cNvPr id="2" name="Imagen 1">
          <a:extLst>
            <a:ext uri="{FF2B5EF4-FFF2-40B4-BE49-F238E27FC236}">
              <a16:creationId xmlns:a16="http://schemas.microsoft.com/office/drawing/2014/main" id="{4F4DAA60-3607-4221-AA5B-605F7B70E4C9}"/>
            </a:ext>
          </a:extLst>
        </xdr:cNvPr>
        <xdr:cNvPicPr>
          <a:picLocks noChangeAspect="1"/>
        </xdr:cNvPicPr>
      </xdr:nvPicPr>
      <xdr:blipFill>
        <a:blip xmlns:r="http://schemas.openxmlformats.org/officeDocument/2006/relationships" r:embed="rId1"/>
        <a:stretch>
          <a:fillRect/>
        </a:stretch>
      </xdr:blipFill>
      <xdr:spPr>
        <a:xfrm>
          <a:off x="11744325" y="666750"/>
          <a:ext cx="7366000" cy="6915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104775</xdr:colOff>
      <xdr:row>4</xdr:row>
      <xdr:rowOff>19050</xdr:rowOff>
    </xdr:from>
    <xdr:to>
      <xdr:col>27</xdr:col>
      <xdr:colOff>460375</xdr:colOff>
      <xdr:row>38</xdr:row>
      <xdr:rowOff>142875</xdr:rowOff>
    </xdr:to>
    <xdr:pic>
      <xdr:nvPicPr>
        <xdr:cNvPr id="2" name="Imagen 1">
          <a:extLst>
            <a:ext uri="{FF2B5EF4-FFF2-40B4-BE49-F238E27FC236}">
              <a16:creationId xmlns:a16="http://schemas.microsoft.com/office/drawing/2014/main" id="{7960A3BC-83A0-4F30-9009-2A6C0DE1FD7B}"/>
            </a:ext>
          </a:extLst>
        </xdr:cNvPr>
        <xdr:cNvPicPr>
          <a:picLocks noChangeAspect="1"/>
        </xdr:cNvPicPr>
      </xdr:nvPicPr>
      <xdr:blipFill>
        <a:blip xmlns:r="http://schemas.openxmlformats.org/officeDocument/2006/relationships" r:embed="rId1"/>
        <a:stretch>
          <a:fillRect/>
        </a:stretch>
      </xdr:blipFill>
      <xdr:spPr>
        <a:xfrm>
          <a:off x="15192375" y="819150"/>
          <a:ext cx="7899400" cy="6924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800100</xdr:colOff>
      <xdr:row>3</xdr:row>
      <xdr:rowOff>25400</xdr:rowOff>
    </xdr:from>
    <xdr:to>
      <xdr:col>24</xdr:col>
      <xdr:colOff>685800</xdr:colOff>
      <xdr:row>37</xdr:row>
      <xdr:rowOff>139700</xdr:rowOff>
    </xdr:to>
    <xdr:pic>
      <xdr:nvPicPr>
        <xdr:cNvPr id="2" name="Imagen 1">
          <a:extLst>
            <a:ext uri="{FF2B5EF4-FFF2-40B4-BE49-F238E27FC236}">
              <a16:creationId xmlns:a16="http://schemas.microsoft.com/office/drawing/2014/main" id="{771552B4-CA0E-4CEF-85CE-8181CE3A9185}"/>
            </a:ext>
          </a:extLst>
        </xdr:cNvPr>
        <xdr:cNvPicPr>
          <a:picLocks noChangeAspect="1"/>
        </xdr:cNvPicPr>
      </xdr:nvPicPr>
      <xdr:blipFill>
        <a:blip xmlns:r="http://schemas.openxmlformats.org/officeDocument/2006/relationships" r:embed="rId1"/>
        <a:stretch>
          <a:fillRect/>
        </a:stretch>
      </xdr:blipFill>
      <xdr:spPr>
        <a:xfrm>
          <a:off x="13030200" y="625475"/>
          <a:ext cx="6324600" cy="6915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495300</xdr:colOff>
      <xdr:row>7</xdr:row>
      <xdr:rowOff>50800</xdr:rowOff>
    </xdr:from>
    <xdr:to>
      <xdr:col>21</xdr:col>
      <xdr:colOff>546100</xdr:colOff>
      <xdr:row>41</xdr:row>
      <xdr:rowOff>165100</xdr:rowOff>
    </xdr:to>
    <xdr:pic>
      <xdr:nvPicPr>
        <xdr:cNvPr id="2" name="Imagen 1">
          <a:extLst>
            <a:ext uri="{FF2B5EF4-FFF2-40B4-BE49-F238E27FC236}">
              <a16:creationId xmlns:a16="http://schemas.microsoft.com/office/drawing/2014/main" id="{724FE751-24D5-4380-A8F7-D3D4BD154353}"/>
            </a:ext>
          </a:extLst>
        </xdr:cNvPr>
        <xdr:cNvPicPr>
          <a:picLocks noChangeAspect="1"/>
        </xdr:cNvPicPr>
      </xdr:nvPicPr>
      <xdr:blipFill>
        <a:blip xmlns:r="http://schemas.openxmlformats.org/officeDocument/2006/relationships" r:embed="rId1"/>
        <a:stretch>
          <a:fillRect/>
        </a:stretch>
      </xdr:blipFill>
      <xdr:spPr>
        <a:xfrm>
          <a:off x="10401300" y="1450975"/>
          <a:ext cx="7099300" cy="6915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292100</xdr:colOff>
      <xdr:row>5</xdr:row>
      <xdr:rowOff>114300</xdr:rowOff>
    </xdr:from>
    <xdr:to>
      <xdr:col>25</xdr:col>
      <xdr:colOff>3175</xdr:colOff>
      <xdr:row>40</xdr:row>
      <xdr:rowOff>114300</xdr:rowOff>
    </xdr:to>
    <xdr:pic>
      <xdr:nvPicPr>
        <xdr:cNvPr id="2" name="Imagen 1">
          <a:extLst>
            <a:ext uri="{FF2B5EF4-FFF2-40B4-BE49-F238E27FC236}">
              <a16:creationId xmlns:a16="http://schemas.microsoft.com/office/drawing/2014/main" id="{073DFDC4-225F-4E7D-BEA8-378C4D4345A7}"/>
            </a:ext>
          </a:extLst>
        </xdr:cNvPr>
        <xdr:cNvPicPr>
          <a:picLocks noChangeAspect="1"/>
        </xdr:cNvPicPr>
      </xdr:nvPicPr>
      <xdr:blipFill>
        <a:blip xmlns:r="http://schemas.openxmlformats.org/officeDocument/2006/relationships" r:embed="rId1"/>
        <a:stretch>
          <a:fillRect/>
        </a:stretch>
      </xdr:blipFill>
      <xdr:spPr>
        <a:xfrm>
          <a:off x="13055600" y="1114425"/>
          <a:ext cx="6311900" cy="69246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7C6E-321E-46D6-BD49-4A4EF662E084}">
  <dimension ref="B39"/>
  <sheetViews>
    <sheetView tabSelected="1" workbookViewId="0">
      <selection activeCell="J34" sqref="J34"/>
    </sheetView>
  </sheetViews>
  <sheetFormatPr baseColWidth="10" defaultRowHeight="15.75"/>
  <sheetData>
    <row r="39" spans="2:2">
      <c r="B39" s="181" t="s">
        <v>524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646DB-64BD-4403-AD90-74A95F74810F}">
  <dimension ref="A1:J26"/>
  <sheetViews>
    <sheetView workbookViewId="0">
      <selection sqref="A1:J26"/>
    </sheetView>
  </sheetViews>
  <sheetFormatPr baseColWidth="10" defaultRowHeight="15.75"/>
  <sheetData>
    <row r="1" spans="1:10">
      <c r="A1" s="120"/>
      <c r="B1" s="122">
        <v>4</v>
      </c>
      <c r="C1" s="122">
        <v>3</v>
      </c>
      <c r="D1" s="122">
        <v>2</v>
      </c>
      <c r="E1" s="122">
        <v>1</v>
      </c>
      <c r="F1" s="122">
        <v>0</v>
      </c>
      <c r="G1" s="122">
        <v>-1</v>
      </c>
      <c r="H1" s="122">
        <v>-2</v>
      </c>
      <c r="I1" s="122">
        <v>-3</v>
      </c>
      <c r="J1" s="122">
        <v>-4</v>
      </c>
    </row>
    <row r="2" spans="1:10">
      <c r="A2" s="123" t="s">
        <v>84</v>
      </c>
      <c r="B2" s="121">
        <v>0</v>
      </c>
      <c r="C2" s="121">
        <v>0</v>
      </c>
      <c r="D2" s="121">
        <v>0</v>
      </c>
      <c r="E2" s="121">
        <v>3</v>
      </c>
      <c r="F2" s="121">
        <v>2</v>
      </c>
      <c r="G2" s="121">
        <v>2</v>
      </c>
      <c r="H2" s="121">
        <v>2</v>
      </c>
      <c r="I2" s="121">
        <v>0</v>
      </c>
      <c r="J2" s="121">
        <v>0</v>
      </c>
    </row>
    <row r="3" spans="1:10">
      <c r="A3" s="123" t="s">
        <v>85</v>
      </c>
      <c r="B3" s="121">
        <v>0</v>
      </c>
      <c r="C3" s="121">
        <v>0</v>
      </c>
      <c r="D3" s="121">
        <v>0</v>
      </c>
      <c r="E3" s="121">
        <v>0</v>
      </c>
      <c r="F3" s="121">
        <v>2</v>
      </c>
      <c r="G3" s="121">
        <v>3</v>
      </c>
      <c r="H3" s="121">
        <v>4</v>
      </c>
      <c r="I3" s="121">
        <v>0</v>
      </c>
      <c r="J3" s="121">
        <v>0</v>
      </c>
    </row>
    <row r="4" spans="1:10">
      <c r="A4" s="123" t="s">
        <v>86</v>
      </c>
      <c r="B4" s="121">
        <v>0</v>
      </c>
      <c r="C4" s="121">
        <v>0</v>
      </c>
      <c r="D4" s="121">
        <v>1</v>
      </c>
      <c r="E4" s="121">
        <v>0</v>
      </c>
      <c r="F4" s="121">
        <v>0</v>
      </c>
      <c r="G4" s="121">
        <v>1</v>
      </c>
      <c r="H4" s="121">
        <v>4</v>
      </c>
      <c r="I4" s="121">
        <v>2</v>
      </c>
      <c r="J4" s="121">
        <v>1</v>
      </c>
    </row>
    <row r="5" spans="1:10">
      <c r="A5" s="123" t="s">
        <v>87</v>
      </c>
      <c r="B5" s="121">
        <v>1</v>
      </c>
      <c r="C5" s="121">
        <v>0</v>
      </c>
      <c r="D5" s="121">
        <v>4</v>
      </c>
      <c r="E5" s="121">
        <v>1</v>
      </c>
      <c r="F5" s="121">
        <v>3</v>
      </c>
      <c r="G5" s="121">
        <v>0</v>
      </c>
      <c r="H5" s="121">
        <v>0</v>
      </c>
      <c r="I5" s="121">
        <v>0</v>
      </c>
      <c r="J5" s="121">
        <v>0</v>
      </c>
    </row>
    <row r="6" spans="1:10">
      <c r="A6" s="123" t="s">
        <v>88</v>
      </c>
      <c r="B6" s="121">
        <v>1</v>
      </c>
      <c r="C6" s="121">
        <v>0</v>
      </c>
      <c r="D6" s="121">
        <v>2</v>
      </c>
      <c r="E6" s="121">
        <v>3</v>
      </c>
      <c r="F6" s="121">
        <v>2</v>
      </c>
      <c r="G6" s="121">
        <v>1</v>
      </c>
      <c r="H6" s="121">
        <v>0</v>
      </c>
      <c r="I6" s="121">
        <v>0</v>
      </c>
      <c r="J6" s="121">
        <v>0</v>
      </c>
    </row>
    <row r="7" spans="1:10">
      <c r="A7" s="123" t="s">
        <v>89</v>
      </c>
      <c r="B7" s="121">
        <v>0</v>
      </c>
      <c r="C7" s="121">
        <v>1</v>
      </c>
      <c r="D7" s="121">
        <v>1</v>
      </c>
      <c r="E7" s="121">
        <v>3</v>
      </c>
      <c r="F7" s="121">
        <v>1</v>
      </c>
      <c r="G7" s="121">
        <v>2</v>
      </c>
      <c r="H7" s="121">
        <v>1</v>
      </c>
      <c r="I7" s="121">
        <v>0</v>
      </c>
      <c r="J7" s="121">
        <v>0</v>
      </c>
    </row>
    <row r="8" spans="1:10">
      <c r="A8" s="123" t="s">
        <v>90</v>
      </c>
      <c r="B8" s="121">
        <v>0</v>
      </c>
      <c r="C8" s="121">
        <v>0</v>
      </c>
      <c r="D8" s="121">
        <v>1</v>
      </c>
      <c r="E8" s="121">
        <v>4</v>
      </c>
      <c r="F8" s="121">
        <v>4</v>
      </c>
      <c r="G8" s="121">
        <v>0</v>
      </c>
      <c r="H8" s="121">
        <v>0</v>
      </c>
      <c r="I8" s="121">
        <v>0</v>
      </c>
      <c r="J8" s="121">
        <v>0</v>
      </c>
    </row>
    <row r="9" spans="1:10">
      <c r="A9" s="123" t="s">
        <v>91</v>
      </c>
      <c r="B9" s="121">
        <v>1</v>
      </c>
      <c r="C9" s="124">
        <v>2</v>
      </c>
      <c r="D9" s="121">
        <v>2</v>
      </c>
      <c r="E9" s="121">
        <v>3</v>
      </c>
      <c r="F9" s="121">
        <v>0</v>
      </c>
      <c r="G9" s="121">
        <v>1</v>
      </c>
      <c r="H9" s="121">
        <v>0</v>
      </c>
      <c r="I9" s="121">
        <v>0</v>
      </c>
      <c r="J9" s="121">
        <v>0</v>
      </c>
    </row>
    <row r="10" spans="1:10">
      <c r="A10" s="123" t="s">
        <v>92</v>
      </c>
      <c r="B10" s="121">
        <v>0</v>
      </c>
      <c r="C10" s="121">
        <v>0</v>
      </c>
      <c r="D10" s="121">
        <v>1</v>
      </c>
      <c r="E10" s="121">
        <v>2</v>
      </c>
      <c r="F10" s="121">
        <v>1</v>
      </c>
      <c r="G10" s="124">
        <v>2</v>
      </c>
      <c r="H10" s="124">
        <v>2</v>
      </c>
      <c r="I10" s="121">
        <v>1</v>
      </c>
      <c r="J10" s="121">
        <v>0</v>
      </c>
    </row>
    <row r="11" spans="1:10">
      <c r="A11" s="123" t="s">
        <v>93</v>
      </c>
      <c r="B11" s="121">
        <v>0</v>
      </c>
      <c r="C11" s="121">
        <v>1</v>
      </c>
      <c r="D11" s="121">
        <v>0</v>
      </c>
      <c r="E11" s="121">
        <v>0</v>
      </c>
      <c r="F11" s="121">
        <v>1</v>
      </c>
      <c r="G11" s="121">
        <v>3</v>
      </c>
      <c r="H11" s="124">
        <v>2</v>
      </c>
      <c r="I11" s="124">
        <v>2</v>
      </c>
      <c r="J11" s="121">
        <v>0</v>
      </c>
    </row>
    <row r="12" spans="1:10">
      <c r="A12" s="123" t="s">
        <v>94</v>
      </c>
      <c r="B12" s="121">
        <v>0</v>
      </c>
      <c r="C12" s="121">
        <v>0</v>
      </c>
      <c r="D12" s="121">
        <v>1</v>
      </c>
      <c r="E12" s="121">
        <v>2</v>
      </c>
      <c r="F12" s="121">
        <v>3</v>
      </c>
      <c r="G12" s="121">
        <v>0</v>
      </c>
      <c r="H12" s="121">
        <v>2</v>
      </c>
      <c r="I12" s="121">
        <v>1</v>
      </c>
      <c r="J12" s="121">
        <v>0</v>
      </c>
    </row>
    <row r="13" spans="1:10">
      <c r="A13" s="123" t="s">
        <v>95</v>
      </c>
      <c r="B13" s="121">
        <v>1</v>
      </c>
      <c r="C13" s="121">
        <v>0</v>
      </c>
      <c r="D13" s="121">
        <v>2</v>
      </c>
      <c r="E13" s="121">
        <v>1</v>
      </c>
      <c r="F13" s="124">
        <v>2</v>
      </c>
      <c r="G13" s="124">
        <v>2</v>
      </c>
      <c r="H13" s="121">
        <v>1</v>
      </c>
      <c r="I13" s="121">
        <v>0</v>
      </c>
      <c r="J13" s="121">
        <v>0</v>
      </c>
    </row>
    <row r="14" spans="1:10">
      <c r="A14" s="123" t="s">
        <v>96</v>
      </c>
      <c r="B14" s="121">
        <v>0</v>
      </c>
      <c r="C14" s="124">
        <v>2</v>
      </c>
      <c r="D14" s="124">
        <v>2</v>
      </c>
      <c r="E14" s="124">
        <v>2</v>
      </c>
      <c r="F14" s="124">
        <v>2</v>
      </c>
      <c r="G14" s="121">
        <v>1</v>
      </c>
      <c r="H14" s="121">
        <v>0</v>
      </c>
      <c r="I14" s="121">
        <v>0</v>
      </c>
      <c r="J14" s="121">
        <v>0</v>
      </c>
    </row>
    <row r="15" spans="1:10">
      <c r="A15" s="123" t="s">
        <v>97</v>
      </c>
      <c r="B15" s="121">
        <v>1</v>
      </c>
      <c r="C15" s="121">
        <v>4</v>
      </c>
      <c r="D15" s="121">
        <v>0</v>
      </c>
      <c r="E15" s="121">
        <v>1</v>
      </c>
      <c r="F15" s="121">
        <v>1</v>
      </c>
      <c r="G15" s="121">
        <v>1</v>
      </c>
      <c r="H15" s="121">
        <v>0</v>
      </c>
      <c r="I15" s="121">
        <v>1</v>
      </c>
      <c r="J15" s="121">
        <v>0</v>
      </c>
    </row>
    <row r="16" spans="1:10">
      <c r="A16" s="123" t="s">
        <v>98</v>
      </c>
      <c r="B16" s="121">
        <v>0</v>
      </c>
      <c r="C16" s="121">
        <v>0</v>
      </c>
      <c r="D16" s="121">
        <v>0</v>
      </c>
      <c r="E16" s="121">
        <v>0</v>
      </c>
      <c r="F16" s="121">
        <v>0</v>
      </c>
      <c r="G16" s="121">
        <v>2</v>
      </c>
      <c r="H16" s="121">
        <v>2</v>
      </c>
      <c r="I16" s="121">
        <v>3</v>
      </c>
      <c r="J16" s="121">
        <v>2</v>
      </c>
    </row>
    <row r="17" spans="1:10">
      <c r="A17" s="123" t="s">
        <v>99</v>
      </c>
      <c r="B17" s="121">
        <v>0</v>
      </c>
      <c r="C17" s="121">
        <v>1</v>
      </c>
      <c r="D17" s="121">
        <v>0</v>
      </c>
      <c r="E17" s="121">
        <v>0</v>
      </c>
      <c r="F17" s="121">
        <v>5</v>
      </c>
      <c r="G17" s="121">
        <v>1</v>
      </c>
      <c r="H17" s="121">
        <v>1</v>
      </c>
      <c r="I17" s="121">
        <v>1</v>
      </c>
      <c r="J17" s="121">
        <v>0</v>
      </c>
    </row>
    <row r="18" spans="1:10">
      <c r="A18" s="123" t="s">
        <v>100</v>
      </c>
      <c r="B18" s="121">
        <v>0</v>
      </c>
      <c r="C18" s="121">
        <v>0</v>
      </c>
      <c r="D18" s="121">
        <v>1</v>
      </c>
      <c r="E18" s="121">
        <v>0</v>
      </c>
      <c r="F18" s="121">
        <v>3</v>
      </c>
      <c r="G18" s="121">
        <v>3</v>
      </c>
      <c r="H18" s="121">
        <v>1</v>
      </c>
      <c r="I18" s="121">
        <v>1</v>
      </c>
      <c r="J18" s="121">
        <v>0</v>
      </c>
    </row>
    <row r="19" spans="1:10">
      <c r="A19" s="123" t="s">
        <v>101</v>
      </c>
      <c r="B19" s="121">
        <v>0</v>
      </c>
      <c r="C19" s="121">
        <v>0</v>
      </c>
      <c r="D19" s="121">
        <v>3</v>
      </c>
      <c r="E19" s="121">
        <v>0</v>
      </c>
      <c r="F19" s="121">
        <v>2</v>
      </c>
      <c r="G19" s="121">
        <v>3</v>
      </c>
      <c r="H19" s="121">
        <v>0</v>
      </c>
      <c r="I19" s="121">
        <v>1</v>
      </c>
      <c r="J19" s="121">
        <v>0</v>
      </c>
    </row>
    <row r="20" spans="1:10">
      <c r="A20" s="123" t="s">
        <v>102</v>
      </c>
      <c r="B20" s="121">
        <v>1</v>
      </c>
      <c r="C20" s="121">
        <v>0</v>
      </c>
      <c r="D20" s="121">
        <v>3</v>
      </c>
      <c r="E20" s="121">
        <v>1</v>
      </c>
      <c r="F20" s="121">
        <v>2</v>
      </c>
      <c r="G20" s="121">
        <v>1</v>
      </c>
      <c r="H20" s="121">
        <v>0</v>
      </c>
      <c r="I20" s="121">
        <v>1</v>
      </c>
      <c r="J20" s="121">
        <v>0</v>
      </c>
    </row>
    <row r="21" spans="1:10">
      <c r="A21" s="123" t="s">
        <v>103</v>
      </c>
      <c r="B21" s="121">
        <v>1</v>
      </c>
      <c r="C21" s="124">
        <v>2</v>
      </c>
      <c r="D21" s="121">
        <v>1</v>
      </c>
      <c r="E21" s="121">
        <v>3</v>
      </c>
      <c r="F21" s="121">
        <v>0</v>
      </c>
      <c r="G21" s="121">
        <v>1</v>
      </c>
      <c r="H21" s="121">
        <v>0</v>
      </c>
      <c r="I21" s="121">
        <v>1</v>
      </c>
      <c r="J21" s="121">
        <v>0</v>
      </c>
    </row>
    <row r="22" spans="1:10">
      <c r="A22" s="123" t="s">
        <v>104</v>
      </c>
      <c r="B22" s="121">
        <v>0</v>
      </c>
      <c r="C22" s="121">
        <v>0</v>
      </c>
      <c r="D22" s="121">
        <v>0</v>
      </c>
      <c r="E22" s="121">
        <v>1</v>
      </c>
      <c r="F22" s="121">
        <v>3</v>
      </c>
      <c r="G22" s="121">
        <v>4</v>
      </c>
      <c r="H22" s="121">
        <v>0</v>
      </c>
      <c r="I22" s="121">
        <v>1</v>
      </c>
      <c r="J22" s="121">
        <v>0</v>
      </c>
    </row>
    <row r="23" spans="1:10">
      <c r="A23" s="123" t="s">
        <v>105</v>
      </c>
      <c r="B23" s="121">
        <v>0</v>
      </c>
      <c r="C23" s="121">
        <v>0</v>
      </c>
      <c r="D23" s="121">
        <v>0</v>
      </c>
      <c r="E23" s="121">
        <v>0</v>
      </c>
      <c r="F23" s="121">
        <v>4</v>
      </c>
      <c r="G23" s="121">
        <v>2</v>
      </c>
      <c r="H23" s="121">
        <v>1</v>
      </c>
      <c r="I23" s="121">
        <v>1</v>
      </c>
      <c r="J23" s="121">
        <v>1</v>
      </c>
    </row>
    <row r="24" spans="1:10">
      <c r="A24" s="123" t="s">
        <v>106</v>
      </c>
      <c r="B24" s="121">
        <v>0</v>
      </c>
      <c r="C24" s="121">
        <v>1</v>
      </c>
      <c r="D24" s="121">
        <v>0</v>
      </c>
      <c r="E24" s="121">
        <v>0</v>
      </c>
      <c r="F24" s="121">
        <v>0</v>
      </c>
      <c r="G24" s="121">
        <v>0</v>
      </c>
      <c r="H24" s="121">
        <v>2</v>
      </c>
      <c r="I24" s="121">
        <v>1</v>
      </c>
      <c r="J24" s="121">
        <v>5</v>
      </c>
    </row>
    <row r="25" spans="1:10">
      <c r="A25" s="123" t="s">
        <v>107</v>
      </c>
      <c r="B25" s="124">
        <v>2</v>
      </c>
      <c r="C25" s="124">
        <v>2</v>
      </c>
      <c r="D25" s="121">
        <v>0</v>
      </c>
      <c r="E25" s="121">
        <v>3</v>
      </c>
      <c r="F25" s="121">
        <v>1</v>
      </c>
      <c r="G25" s="121">
        <v>0</v>
      </c>
      <c r="H25" s="121">
        <v>1</v>
      </c>
      <c r="I25" s="121">
        <v>0</v>
      </c>
      <c r="J25" s="121">
        <v>0</v>
      </c>
    </row>
    <row r="26" spans="1:10">
      <c r="A26" s="123" t="s">
        <v>108</v>
      </c>
      <c r="B26" s="121">
        <v>0</v>
      </c>
      <c r="C26" s="124">
        <v>2</v>
      </c>
      <c r="D26" s="124">
        <v>2</v>
      </c>
      <c r="E26" s="121">
        <v>3</v>
      </c>
      <c r="F26" s="121">
        <v>1</v>
      </c>
      <c r="G26" s="121">
        <v>0</v>
      </c>
      <c r="H26" s="121">
        <v>1</v>
      </c>
      <c r="I26" s="121">
        <v>0</v>
      </c>
      <c r="J26" s="12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FCBDC-ED46-42C6-B01D-9CC645FF1817}">
  <dimension ref="A1:AG64"/>
  <sheetViews>
    <sheetView topLeftCell="P1" workbookViewId="0">
      <selection activeCell="T6" sqref="T6"/>
    </sheetView>
  </sheetViews>
  <sheetFormatPr baseColWidth="10" defaultRowHeight="15.75"/>
  <sheetData>
    <row r="1" spans="1:33">
      <c r="A1" s="141" t="s">
        <v>478</v>
      </c>
      <c r="B1" s="142"/>
      <c r="C1" s="142"/>
      <c r="D1" s="142"/>
      <c r="E1" s="142"/>
      <c r="F1" s="140"/>
      <c r="G1" s="140"/>
      <c r="H1" s="142"/>
      <c r="I1" s="142"/>
      <c r="J1" s="142"/>
      <c r="K1" s="142"/>
      <c r="L1" s="142"/>
      <c r="M1" s="142"/>
      <c r="N1" s="142"/>
      <c r="O1" s="142"/>
      <c r="P1" s="142"/>
      <c r="Q1" s="142"/>
      <c r="R1" s="142"/>
      <c r="S1" s="142"/>
      <c r="T1" s="142"/>
      <c r="U1" s="142"/>
      <c r="V1" s="142"/>
      <c r="W1" s="142"/>
      <c r="X1" s="142"/>
      <c r="Y1" s="140"/>
      <c r="Z1" s="140"/>
      <c r="AA1" s="140"/>
      <c r="AB1" s="140"/>
      <c r="AC1" s="140"/>
      <c r="AD1" s="140"/>
      <c r="AE1" s="140"/>
      <c r="AF1" s="140"/>
      <c r="AG1" s="140"/>
    </row>
    <row r="2" spans="1:33">
      <c r="A2" s="141" t="s">
        <v>493</v>
      </c>
      <c r="B2" s="142"/>
      <c r="C2" s="142"/>
      <c r="D2" s="142"/>
      <c r="E2" s="142"/>
      <c r="F2" s="140"/>
      <c r="G2" s="140"/>
      <c r="H2" s="142"/>
      <c r="I2" s="142"/>
      <c r="J2" s="142"/>
      <c r="K2" s="142"/>
      <c r="L2" s="142"/>
      <c r="M2" s="142"/>
      <c r="N2" s="142"/>
      <c r="O2" s="142"/>
      <c r="P2" s="142"/>
      <c r="Q2" s="142"/>
      <c r="R2" s="142"/>
      <c r="S2" s="142"/>
      <c r="T2" s="142"/>
      <c r="U2" s="142"/>
      <c r="V2" s="142"/>
      <c r="W2" s="142"/>
      <c r="X2" s="142"/>
      <c r="Y2" s="140"/>
      <c r="Z2" s="140"/>
      <c r="AA2" s="140"/>
      <c r="AB2" s="140"/>
      <c r="AC2" s="140"/>
      <c r="AD2" s="140"/>
      <c r="AE2" s="140"/>
      <c r="AF2" s="140"/>
      <c r="AG2" s="140"/>
    </row>
    <row r="3" spans="1:33">
      <c r="A3" s="141" t="s">
        <v>481</v>
      </c>
      <c r="B3" s="142"/>
      <c r="C3" s="142"/>
      <c r="D3" s="142"/>
      <c r="E3" s="142"/>
      <c r="F3" s="139"/>
      <c r="G3" s="139"/>
      <c r="H3" s="142"/>
      <c r="I3" s="142"/>
      <c r="J3" s="142"/>
      <c r="K3" s="142"/>
      <c r="L3" s="142"/>
      <c r="M3" s="142"/>
      <c r="N3" s="142"/>
      <c r="O3" s="142"/>
      <c r="P3" s="142"/>
      <c r="Q3" s="142"/>
      <c r="R3" s="142"/>
      <c r="S3" s="142"/>
      <c r="T3" s="142"/>
      <c r="U3" s="142"/>
      <c r="V3" s="142"/>
      <c r="W3" s="142"/>
      <c r="X3" s="142"/>
      <c r="Y3" s="140"/>
      <c r="Z3" s="140"/>
      <c r="AA3" s="140"/>
      <c r="AB3" s="140"/>
      <c r="AC3" s="140"/>
      <c r="AD3" s="140"/>
      <c r="AE3" s="140"/>
      <c r="AF3" s="140"/>
      <c r="AG3" s="140"/>
    </row>
    <row r="4" spans="1:33">
      <c r="A4" s="141" t="s">
        <v>483</v>
      </c>
      <c r="B4" s="142"/>
      <c r="C4" s="142"/>
      <c r="D4" s="142"/>
      <c r="E4" s="142"/>
      <c r="F4" s="139"/>
      <c r="G4" s="139"/>
      <c r="H4" s="142"/>
      <c r="I4" s="142"/>
      <c r="J4" s="142"/>
      <c r="K4" s="142"/>
      <c r="L4" s="142"/>
      <c r="M4" s="142"/>
      <c r="N4" s="142"/>
      <c r="O4" s="142"/>
      <c r="P4" s="142"/>
      <c r="Q4" s="142"/>
      <c r="R4" s="142"/>
      <c r="S4" s="142"/>
      <c r="T4" s="142"/>
      <c r="U4" s="142"/>
      <c r="V4" s="142"/>
      <c r="W4" s="142"/>
      <c r="X4" s="142"/>
      <c r="Y4" s="140"/>
      <c r="Z4" s="140"/>
      <c r="AA4" s="140"/>
      <c r="AB4" s="140"/>
      <c r="AC4" s="140"/>
      <c r="AD4" s="140"/>
      <c r="AE4" s="140"/>
      <c r="AF4" s="140"/>
      <c r="AG4" s="140"/>
    </row>
    <row r="5" spans="1:33">
      <c r="A5" s="141" t="s">
        <v>494</v>
      </c>
      <c r="B5" s="142"/>
      <c r="C5" s="142"/>
      <c r="D5" s="142"/>
      <c r="E5" s="142"/>
      <c r="F5" s="139"/>
      <c r="G5" s="139"/>
      <c r="H5" s="142"/>
      <c r="I5" s="142"/>
      <c r="J5" s="142"/>
      <c r="K5" s="142"/>
      <c r="L5" s="142"/>
      <c r="M5" s="142"/>
      <c r="N5" s="142"/>
      <c r="O5" s="142"/>
      <c r="P5" s="142"/>
      <c r="Q5" s="142"/>
      <c r="R5" s="142"/>
      <c r="S5" s="142"/>
      <c r="T5" s="142"/>
      <c r="U5" s="142"/>
      <c r="V5" s="142"/>
      <c r="W5" s="142"/>
      <c r="X5" s="142"/>
      <c r="Y5" s="140"/>
      <c r="Z5" s="140"/>
      <c r="AA5" s="140"/>
      <c r="AB5" s="140"/>
      <c r="AC5" s="140"/>
      <c r="AD5" s="140"/>
      <c r="AE5" s="140"/>
      <c r="AF5" s="140"/>
      <c r="AG5" s="140"/>
    </row>
    <row r="6" spans="1:33">
      <c r="A6" s="141" t="s">
        <v>486</v>
      </c>
      <c r="B6" s="142"/>
      <c r="C6" s="142"/>
      <c r="D6" s="142"/>
      <c r="E6" s="142"/>
      <c r="F6" s="142"/>
      <c r="G6" s="142"/>
      <c r="H6" s="142"/>
      <c r="I6" s="142"/>
      <c r="J6" s="142"/>
      <c r="K6" s="148"/>
      <c r="L6" s="148"/>
      <c r="M6" s="142"/>
      <c r="N6" s="142"/>
      <c r="O6" s="142"/>
      <c r="P6" s="142"/>
      <c r="Q6" s="142"/>
      <c r="R6" s="142"/>
      <c r="S6" s="142"/>
      <c r="T6" s="142"/>
      <c r="U6" s="142"/>
      <c r="V6" s="142"/>
      <c r="W6" s="142"/>
      <c r="X6" s="142"/>
      <c r="Y6" s="142"/>
      <c r="Z6" s="142"/>
      <c r="AA6" s="142"/>
      <c r="AB6" s="142"/>
      <c r="AC6" s="142"/>
      <c r="AD6" s="142"/>
      <c r="AE6" s="142"/>
      <c r="AF6" s="142"/>
      <c r="AG6" s="142"/>
    </row>
    <row r="7" spans="1:33">
      <c r="A7" s="141" t="s">
        <v>487</v>
      </c>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row>
    <row r="8" spans="1:33">
      <c r="A8" s="141" t="s">
        <v>189</v>
      </c>
      <c r="B8" s="142"/>
      <c r="C8" s="142"/>
      <c r="D8" s="142"/>
      <c r="E8" s="142"/>
      <c r="F8" s="142"/>
      <c r="G8" s="142"/>
      <c r="H8" s="142"/>
      <c r="I8" s="142"/>
      <c r="J8" s="142"/>
      <c r="K8" s="142"/>
      <c r="L8" s="142"/>
      <c r="M8" s="142"/>
      <c r="N8" s="142"/>
      <c r="O8" s="142"/>
      <c r="P8" s="142"/>
      <c r="Q8" s="142"/>
      <c r="R8" s="142"/>
      <c r="S8" s="142"/>
      <c r="T8" s="142"/>
      <c r="U8" s="142"/>
      <c r="V8" s="142"/>
      <c r="W8" s="142"/>
      <c r="X8" s="142"/>
      <c r="Y8" s="144"/>
      <c r="Z8" s="142"/>
      <c r="AA8" s="142"/>
      <c r="AB8" s="142"/>
      <c r="AC8" s="142"/>
      <c r="AD8" s="142"/>
      <c r="AE8" s="142"/>
      <c r="AF8" s="142"/>
      <c r="AG8" s="142"/>
    </row>
    <row r="9" spans="1:33">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row>
    <row r="10" spans="1:33">
      <c r="A10" s="143" t="s">
        <v>200</v>
      </c>
      <c r="B10" s="142"/>
      <c r="C10" s="142"/>
      <c r="D10" s="142"/>
      <c r="E10" s="142"/>
      <c r="F10" s="142"/>
      <c r="G10" s="142"/>
      <c r="H10" s="143" t="s">
        <v>197</v>
      </c>
      <c r="I10" s="142"/>
      <c r="J10" s="142"/>
      <c r="K10" s="142"/>
      <c r="L10" s="142"/>
      <c r="M10" s="142"/>
      <c r="N10" s="142"/>
      <c r="O10" s="143" t="s">
        <v>198</v>
      </c>
      <c r="P10" s="142"/>
      <c r="Q10" s="142"/>
      <c r="R10" s="142"/>
      <c r="S10" s="142"/>
      <c r="T10" s="140"/>
      <c r="U10" s="140"/>
      <c r="V10" s="140"/>
      <c r="W10" s="140"/>
      <c r="X10" s="140"/>
      <c r="Y10" s="140"/>
      <c r="Z10" s="140"/>
      <c r="AA10" s="140"/>
      <c r="AB10" s="140"/>
      <c r="AC10" s="140"/>
      <c r="AD10" s="140"/>
      <c r="AE10" s="140"/>
      <c r="AF10" s="140"/>
      <c r="AG10" s="140"/>
    </row>
    <row r="11" spans="1:33">
      <c r="A11" s="142"/>
      <c r="B11" s="147" t="s">
        <v>72</v>
      </c>
      <c r="C11" s="147" t="s">
        <v>73</v>
      </c>
      <c r="D11" s="147" t="s">
        <v>74</v>
      </c>
      <c r="E11" s="147" t="s">
        <v>75</v>
      </c>
      <c r="F11" s="147" t="s">
        <v>76</v>
      </c>
      <c r="G11" s="147"/>
      <c r="H11" s="145"/>
      <c r="I11" s="145" t="s">
        <v>109</v>
      </c>
      <c r="J11" s="145" t="s">
        <v>110</v>
      </c>
      <c r="K11" s="145" t="s">
        <v>111</v>
      </c>
      <c r="L11" s="145" t="s">
        <v>112</v>
      </c>
      <c r="M11" s="145" t="s">
        <v>113</v>
      </c>
      <c r="N11" s="147"/>
      <c r="O11" s="145"/>
      <c r="P11" s="145" t="s">
        <v>114</v>
      </c>
      <c r="Q11" s="142"/>
      <c r="R11" s="142"/>
      <c r="S11" s="142"/>
      <c r="T11" s="140"/>
      <c r="U11" s="140"/>
      <c r="V11" s="140"/>
      <c r="W11" s="140"/>
      <c r="X11" s="140"/>
      <c r="Y11" s="140"/>
      <c r="Z11" s="140"/>
      <c r="AA11" s="140"/>
      <c r="AB11" s="140"/>
      <c r="AC11" s="140"/>
      <c r="AD11" s="140"/>
      <c r="AE11" s="140"/>
      <c r="AF11" s="140"/>
      <c r="AG11" s="140"/>
    </row>
    <row r="12" spans="1:33">
      <c r="A12" s="142" t="s">
        <v>30</v>
      </c>
      <c r="B12" s="145" t="s">
        <v>77</v>
      </c>
      <c r="C12" s="145" t="s">
        <v>77</v>
      </c>
      <c r="D12" s="150" t="s">
        <v>78</v>
      </c>
      <c r="E12" s="145" t="s">
        <v>77</v>
      </c>
      <c r="F12" s="145" t="s">
        <v>77</v>
      </c>
      <c r="G12" s="147"/>
      <c r="H12" s="145" t="s">
        <v>84</v>
      </c>
      <c r="I12" s="145">
        <v>0</v>
      </c>
      <c r="J12" s="145">
        <v>-2</v>
      </c>
      <c r="K12" s="145">
        <v>0</v>
      </c>
      <c r="L12" s="145">
        <v>-2</v>
      </c>
      <c r="M12" s="145">
        <v>-3</v>
      </c>
      <c r="N12" s="147"/>
      <c r="O12" s="145" t="s">
        <v>84</v>
      </c>
      <c r="P12" s="145"/>
      <c r="Q12" s="142"/>
      <c r="R12" s="142"/>
      <c r="S12" s="142"/>
      <c r="T12" s="140"/>
      <c r="U12" s="140"/>
      <c r="V12" s="140"/>
      <c r="W12" s="140"/>
      <c r="X12" s="140"/>
      <c r="Y12" s="140"/>
      <c r="Z12" s="140"/>
      <c r="AA12" s="140"/>
      <c r="AB12" s="140"/>
      <c r="AC12" s="140"/>
      <c r="AD12" s="140"/>
      <c r="AE12" s="140"/>
      <c r="AF12" s="140"/>
      <c r="AG12" s="140"/>
    </row>
    <row r="13" spans="1:33">
      <c r="A13" s="142" t="s">
        <v>31</v>
      </c>
      <c r="B13" s="145" t="s">
        <v>77</v>
      </c>
      <c r="C13" s="145" t="s">
        <v>77</v>
      </c>
      <c r="D13" s="145" t="s">
        <v>77</v>
      </c>
      <c r="E13" s="151" t="s">
        <v>78</v>
      </c>
      <c r="F13" s="145" t="s">
        <v>77</v>
      </c>
      <c r="G13" s="147"/>
      <c r="H13" s="150" t="s">
        <v>85</v>
      </c>
      <c r="I13" s="145">
        <v>-1</v>
      </c>
      <c r="J13" s="145">
        <v>-1</v>
      </c>
      <c r="K13" s="150">
        <v>3</v>
      </c>
      <c r="L13" s="145">
        <v>-2</v>
      </c>
      <c r="M13" s="145">
        <v>0</v>
      </c>
      <c r="N13" s="147"/>
      <c r="O13" s="145" t="s">
        <v>85</v>
      </c>
      <c r="P13" s="150" t="s">
        <v>149</v>
      </c>
      <c r="Q13" s="142"/>
      <c r="R13" s="142"/>
      <c r="S13" s="142"/>
      <c r="T13" s="140"/>
      <c r="U13" s="140"/>
      <c r="V13" s="140"/>
      <c r="W13" s="140"/>
      <c r="X13" s="140"/>
      <c r="Y13" s="140"/>
      <c r="Z13" s="140"/>
      <c r="AA13" s="140"/>
      <c r="AB13" s="140"/>
      <c r="AC13" s="140"/>
      <c r="AD13" s="140"/>
      <c r="AE13" s="140"/>
      <c r="AF13" s="140"/>
      <c r="AG13" s="140"/>
    </row>
    <row r="14" spans="1:33">
      <c r="A14" s="142" t="s">
        <v>32</v>
      </c>
      <c r="B14" s="146" t="s">
        <v>78</v>
      </c>
      <c r="C14" s="145" t="s">
        <v>77</v>
      </c>
      <c r="D14" s="145" t="s">
        <v>77</v>
      </c>
      <c r="E14" s="145" t="s">
        <v>77</v>
      </c>
      <c r="F14" s="145" t="s">
        <v>77</v>
      </c>
      <c r="G14" s="147"/>
      <c r="H14" s="145" t="s">
        <v>86</v>
      </c>
      <c r="I14" s="145">
        <v>0</v>
      </c>
      <c r="J14" s="145">
        <v>-1</v>
      </c>
      <c r="K14" s="145">
        <v>2</v>
      </c>
      <c r="L14" s="145">
        <v>-3</v>
      </c>
      <c r="M14" s="145">
        <v>0</v>
      </c>
      <c r="N14" s="147"/>
      <c r="O14" s="145" t="s">
        <v>86</v>
      </c>
      <c r="P14" s="145"/>
      <c r="Q14" s="142"/>
      <c r="R14" s="142"/>
      <c r="S14" s="142"/>
      <c r="T14" s="140"/>
      <c r="U14" s="140"/>
      <c r="V14" s="140"/>
      <c r="W14" s="140"/>
      <c r="X14" s="140"/>
      <c r="Y14" s="140"/>
      <c r="Z14" s="140"/>
      <c r="AA14" s="140"/>
      <c r="AB14" s="140"/>
      <c r="AC14" s="140"/>
      <c r="AD14" s="140"/>
      <c r="AE14" s="140"/>
      <c r="AF14" s="140"/>
      <c r="AG14" s="140"/>
    </row>
    <row r="15" spans="1:33">
      <c r="A15" s="142" t="s">
        <v>33</v>
      </c>
      <c r="B15" s="146" t="s">
        <v>78</v>
      </c>
      <c r="C15" s="145" t="s">
        <v>77</v>
      </c>
      <c r="D15" s="145" t="s">
        <v>77</v>
      </c>
      <c r="E15" s="145" t="s">
        <v>77</v>
      </c>
      <c r="F15" s="145" t="s">
        <v>77</v>
      </c>
      <c r="G15" s="147"/>
      <c r="H15" s="145" t="s">
        <v>87</v>
      </c>
      <c r="I15" s="145">
        <v>-2</v>
      </c>
      <c r="J15" s="145">
        <v>1</v>
      </c>
      <c r="K15" s="145">
        <v>1</v>
      </c>
      <c r="L15" s="145">
        <v>0</v>
      </c>
      <c r="M15" s="145">
        <v>-2</v>
      </c>
      <c r="N15" s="147"/>
      <c r="O15" s="145" t="s">
        <v>87</v>
      </c>
      <c r="P15" s="145"/>
      <c r="Q15" s="142"/>
      <c r="R15" s="142"/>
      <c r="S15" s="142"/>
      <c r="T15" s="140"/>
      <c r="U15" s="140"/>
      <c r="V15" s="140"/>
      <c r="W15" s="140"/>
      <c r="X15" s="140"/>
      <c r="Y15" s="140"/>
      <c r="Z15" s="140"/>
      <c r="AA15" s="140"/>
      <c r="AB15" s="140"/>
      <c r="AC15" s="140"/>
      <c r="AD15" s="140"/>
      <c r="AE15" s="140"/>
      <c r="AF15" s="140"/>
      <c r="AG15" s="140"/>
    </row>
    <row r="16" spans="1:33">
      <c r="A16" s="142" t="s">
        <v>34</v>
      </c>
      <c r="B16" s="145" t="s">
        <v>77</v>
      </c>
      <c r="C16" s="149" t="s">
        <v>78</v>
      </c>
      <c r="D16" s="145" t="s">
        <v>77</v>
      </c>
      <c r="E16" s="145" t="s">
        <v>77</v>
      </c>
      <c r="F16" s="145" t="s">
        <v>77</v>
      </c>
      <c r="G16" s="147"/>
      <c r="H16" s="145" t="s">
        <v>88</v>
      </c>
      <c r="I16" s="145">
        <v>1</v>
      </c>
      <c r="J16" s="145">
        <v>0</v>
      </c>
      <c r="K16" s="145">
        <v>2</v>
      </c>
      <c r="L16" s="145">
        <v>1</v>
      </c>
      <c r="M16" s="145">
        <v>0</v>
      </c>
      <c r="N16" s="147"/>
      <c r="O16" s="145" t="s">
        <v>88</v>
      </c>
      <c r="P16" s="145" t="s">
        <v>490</v>
      </c>
      <c r="Q16" s="142"/>
      <c r="R16" s="142"/>
      <c r="S16" s="142"/>
      <c r="T16" s="140"/>
      <c r="U16" s="140"/>
      <c r="V16" s="140"/>
      <c r="W16" s="140"/>
      <c r="X16" s="140"/>
      <c r="Y16" s="140"/>
      <c r="Z16" s="140"/>
      <c r="AA16" s="140"/>
      <c r="AB16" s="140"/>
      <c r="AC16" s="140"/>
      <c r="AD16" s="140"/>
      <c r="AE16" s="140"/>
      <c r="AF16" s="140"/>
      <c r="AG16" s="140"/>
    </row>
    <row r="17" spans="1:19">
      <c r="A17" s="142" t="s">
        <v>35</v>
      </c>
      <c r="B17" s="145" t="s">
        <v>77</v>
      </c>
      <c r="C17" s="145" t="s">
        <v>77</v>
      </c>
      <c r="D17" s="145" t="s">
        <v>77</v>
      </c>
      <c r="E17" s="145" t="s">
        <v>77</v>
      </c>
      <c r="F17" s="152" t="s">
        <v>78</v>
      </c>
      <c r="G17" s="147"/>
      <c r="H17" s="145" t="s">
        <v>89</v>
      </c>
      <c r="I17" s="145">
        <v>1</v>
      </c>
      <c r="J17" s="145">
        <v>3</v>
      </c>
      <c r="K17" s="145">
        <v>2</v>
      </c>
      <c r="L17" s="145">
        <v>1</v>
      </c>
      <c r="M17" s="145">
        <v>1</v>
      </c>
      <c r="N17" s="147"/>
      <c r="O17" s="145" t="s">
        <v>89</v>
      </c>
      <c r="P17" s="145"/>
      <c r="Q17" s="142"/>
      <c r="R17" s="142"/>
      <c r="S17" s="142"/>
    </row>
    <row r="18" spans="1:19">
      <c r="A18" s="142" t="s">
        <v>36</v>
      </c>
      <c r="B18" s="146" t="s">
        <v>78</v>
      </c>
      <c r="C18" s="145" t="s">
        <v>77</v>
      </c>
      <c r="D18" s="145" t="s">
        <v>77</v>
      </c>
      <c r="E18" s="145" t="s">
        <v>77</v>
      </c>
      <c r="F18" s="145" t="s">
        <v>77</v>
      </c>
      <c r="G18" s="147"/>
      <c r="H18" s="145" t="s">
        <v>90</v>
      </c>
      <c r="I18" s="145">
        <v>1</v>
      </c>
      <c r="J18" s="145">
        <v>-2</v>
      </c>
      <c r="K18" s="145">
        <v>-2</v>
      </c>
      <c r="L18" s="145">
        <v>0</v>
      </c>
      <c r="M18" s="145">
        <v>-1</v>
      </c>
      <c r="N18" s="147"/>
      <c r="O18" s="145" t="s">
        <v>90</v>
      </c>
      <c r="P18" s="145"/>
      <c r="Q18" s="142"/>
      <c r="R18" s="142"/>
      <c r="S18" s="142"/>
    </row>
    <row r="19" spans="1:19">
      <c r="A19" s="142" t="s">
        <v>37</v>
      </c>
      <c r="B19" s="145" t="s">
        <v>77</v>
      </c>
      <c r="C19" s="149" t="s">
        <v>78</v>
      </c>
      <c r="D19" s="145" t="s">
        <v>77</v>
      </c>
      <c r="E19" s="145" t="s">
        <v>77</v>
      </c>
      <c r="F19" s="145" t="s">
        <v>77</v>
      </c>
      <c r="G19" s="147"/>
      <c r="H19" s="145" t="s">
        <v>91</v>
      </c>
      <c r="I19" s="145">
        <v>2</v>
      </c>
      <c r="J19" s="145">
        <v>1</v>
      </c>
      <c r="K19" s="145">
        <v>-1</v>
      </c>
      <c r="L19" s="145">
        <v>2</v>
      </c>
      <c r="M19" s="145">
        <v>3</v>
      </c>
      <c r="N19" s="147"/>
      <c r="O19" s="145" t="s">
        <v>91</v>
      </c>
      <c r="P19" s="145"/>
      <c r="Q19" s="142"/>
      <c r="R19" s="142"/>
      <c r="S19" s="142"/>
    </row>
    <row r="20" spans="1:19">
      <c r="A20" s="142" t="s">
        <v>38</v>
      </c>
      <c r="B20" s="145" t="s">
        <v>77</v>
      </c>
      <c r="C20" s="149" t="s">
        <v>78</v>
      </c>
      <c r="D20" s="145" t="s">
        <v>77</v>
      </c>
      <c r="E20" s="145" t="s">
        <v>77</v>
      </c>
      <c r="F20" s="145" t="s">
        <v>77</v>
      </c>
      <c r="G20" s="147"/>
      <c r="H20" s="145" t="s">
        <v>92</v>
      </c>
      <c r="I20" s="145">
        <v>2</v>
      </c>
      <c r="J20" s="145">
        <v>1</v>
      </c>
      <c r="K20" s="145">
        <v>0</v>
      </c>
      <c r="L20" s="145">
        <v>3</v>
      </c>
      <c r="M20" s="145">
        <v>2</v>
      </c>
      <c r="N20" s="147"/>
      <c r="O20" s="145" t="s">
        <v>92</v>
      </c>
      <c r="P20" s="145"/>
      <c r="Q20" s="142"/>
      <c r="R20" s="142"/>
      <c r="S20" s="142"/>
    </row>
    <row r="21" spans="1:19">
      <c r="A21" s="142"/>
      <c r="B21" s="142"/>
      <c r="C21" s="142"/>
      <c r="D21" s="142"/>
      <c r="E21" s="142"/>
      <c r="F21" s="142"/>
      <c r="G21" s="147"/>
      <c r="H21" s="145" t="s">
        <v>93</v>
      </c>
      <c r="I21" s="145">
        <v>-4</v>
      </c>
      <c r="J21" s="145">
        <v>-3</v>
      </c>
      <c r="K21" s="145">
        <v>0</v>
      </c>
      <c r="L21" s="145">
        <v>4</v>
      </c>
      <c r="M21" s="145">
        <v>2</v>
      </c>
      <c r="N21" s="147"/>
      <c r="O21" s="145" t="s">
        <v>93</v>
      </c>
      <c r="P21" s="145"/>
      <c r="Q21" s="142"/>
      <c r="R21" s="142"/>
      <c r="S21" s="142"/>
    </row>
    <row r="22" spans="1:19">
      <c r="A22" s="153" t="s">
        <v>0</v>
      </c>
      <c r="B22" s="142" t="s">
        <v>495</v>
      </c>
      <c r="C22" s="142" t="s">
        <v>496</v>
      </c>
      <c r="D22" s="142" t="s">
        <v>275</v>
      </c>
      <c r="E22" s="142"/>
      <c r="F22" s="142"/>
      <c r="G22" s="147"/>
      <c r="H22" s="145" t="s">
        <v>94</v>
      </c>
      <c r="I22" s="145">
        <v>0</v>
      </c>
      <c r="J22" s="145">
        <v>0</v>
      </c>
      <c r="K22" s="145">
        <v>0</v>
      </c>
      <c r="L22" s="145">
        <v>0</v>
      </c>
      <c r="M22" s="145">
        <v>-2</v>
      </c>
      <c r="N22" s="147"/>
      <c r="O22" s="145" t="s">
        <v>94</v>
      </c>
      <c r="P22" s="145" t="s">
        <v>490</v>
      </c>
      <c r="Q22" s="142"/>
      <c r="R22" s="142"/>
      <c r="S22" s="142"/>
    </row>
    <row r="23" spans="1:19">
      <c r="A23" s="154" t="s">
        <v>1</v>
      </c>
      <c r="B23" s="158" t="s">
        <v>496</v>
      </c>
      <c r="C23" s="142" t="s">
        <v>497</v>
      </c>
      <c r="D23" s="142" t="s">
        <v>276</v>
      </c>
      <c r="E23" s="142"/>
      <c r="F23" s="142"/>
      <c r="G23" s="147"/>
      <c r="H23" s="146" t="s">
        <v>95</v>
      </c>
      <c r="I23" s="146">
        <v>4</v>
      </c>
      <c r="J23" s="145">
        <v>-1</v>
      </c>
      <c r="K23" s="145">
        <v>1</v>
      </c>
      <c r="L23" s="145">
        <v>1</v>
      </c>
      <c r="M23" s="145">
        <v>1</v>
      </c>
      <c r="N23" s="147"/>
      <c r="O23" s="145" t="s">
        <v>95</v>
      </c>
      <c r="P23" s="146" t="s">
        <v>488</v>
      </c>
      <c r="Q23" s="142"/>
      <c r="R23" s="142"/>
      <c r="S23" s="142"/>
    </row>
    <row r="24" spans="1:19">
      <c r="A24" s="155" t="s">
        <v>2</v>
      </c>
      <c r="B24" s="142" t="s">
        <v>270</v>
      </c>
      <c r="C24" s="142"/>
      <c r="D24" s="142"/>
      <c r="E24" s="142"/>
      <c r="F24" s="142"/>
      <c r="G24" s="147"/>
      <c r="H24" s="146" t="s">
        <v>96</v>
      </c>
      <c r="I24" s="146">
        <v>-3</v>
      </c>
      <c r="J24" s="145">
        <v>0</v>
      </c>
      <c r="K24" s="145">
        <v>3</v>
      </c>
      <c r="L24" s="145">
        <v>2</v>
      </c>
      <c r="M24" s="145">
        <v>0</v>
      </c>
      <c r="N24" s="147"/>
      <c r="O24" s="145" t="s">
        <v>96</v>
      </c>
      <c r="P24" s="146" t="s">
        <v>143</v>
      </c>
      <c r="Q24" s="142"/>
      <c r="R24" s="142"/>
      <c r="S24" s="142"/>
    </row>
    <row r="25" spans="1:19">
      <c r="A25" s="156" t="s">
        <v>3</v>
      </c>
      <c r="B25" s="142" t="s">
        <v>271</v>
      </c>
      <c r="C25" s="142"/>
      <c r="D25" s="142"/>
      <c r="E25" s="142"/>
      <c r="F25" s="142"/>
      <c r="G25" s="147"/>
      <c r="H25" s="145" t="s">
        <v>97</v>
      </c>
      <c r="I25" s="145">
        <v>3</v>
      </c>
      <c r="J25" s="145">
        <v>2</v>
      </c>
      <c r="K25" s="145">
        <v>-2</v>
      </c>
      <c r="L25" s="145">
        <v>2</v>
      </c>
      <c r="M25" s="145">
        <v>0</v>
      </c>
      <c r="N25" s="147"/>
      <c r="O25" s="145" t="s">
        <v>97</v>
      </c>
      <c r="P25" s="145"/>
      <c r="Q25" s="142"/>
      <c r="R25" s="142"/>
      <c r="S25" s="142"/>
    </row>
    <row r="26" spans="1:19">
      <c r="A26" s="157" t="s">
        <v>4</v>
      </c>
      <c r="B26" s="142" t="s">
        <v>274</v>
      </c>
      <c r="C26" s="142"/>
      <c r="D26" s="142"/>
      <c r="E26" s="142"/>
      <c r="F26" s="142"/>
      <c r="G26" s="147"/>
      <c r="H26" s="160" t="s">
        <v>98</v>
      </c>
      <c r="I26" s="145">
        <v>-1</v>
      </c>
      <c r="J26" s="145">
        <v>-4</v>
      </c>
      <c r="K26" s="145">
        <v>-1</v>
      </c>
      <c r="L26" s="145">
        <v>-2</v>
      </c>
      <c r="M26" s="160">
        <v>4</v>
      </c>
      <c r="N26" s="147"/>
      <c r="O26" s="145" t="s">
        <v>98</v>
      </c>
      <c r="P26" s="160" t="s">
        <v>140</v>
      </c>
      <c r="Q26" s="142"/>
      <c r="R26" s="142"/>
      <c r="S26" s="142"/>
    </row>
    <row r="27" spans="1:19">
      <c r="A27" s="142"/>
      <c r="B27" s="142"/>
      <c r="C27" s="142"/>
      <c r="D27" s="142"/>
      <c r="E27" s="142"/>
      <c r="F27" s="142"/>
      <c r="G27" s="147"/>
      <c r="H27" s="145" t="s">
        <v>99</v>
      </c>
      <c r="I27" s="145">
        <v>-1</v>
      </c>
      <c r="J27" s="145">
        <v>2</v>
      </c>
      <c r="K27" s="145">
        <v>1</v>
      </c>
      <c r="L27" s="145">
        <v>-1</v>
      </c>
      <c r="M27" s="145">
        <v>-2</v>
      </c>
      <c r="N27" s="147"/>
      <c r="O27" s="145" t="s">
        <v>99</v>
      </c>
      <c r="P27" s="145"/>
      <c r="Q27" s="142"/>
      <c r="R27" s="142"/>
      <c r="S27" s="142"/>
    </row>
    <row r="28" spans="1:19">
      <c r="A28" s="142"/>
      <c r="B28" s="142"/>
      <c r="C28" s="142"/>
      <c r="D28" s="142"/>
      <c r="E28" s="142"/>
      <c r="F28" s="142"/>
      <c r="G28" s="147"/>
      <c r="H28" s="145" t="s">
        <v>100</v>
      </c>
      <c r="I28" s="145">
        <v>-1</v>
      </c>
      <c r="J28" s="145">
        <v>0</v>
      </c>
      <c r="K28" s="145">
        <v>-1</v>
      </c>
      <c r="L28" s="145">
        <v>-1</v>
      </c>
      <c r="M28" s="145">
        <v>-1</v>
      </c>
      <c r="N28" s="147"/>
      <c r="O28" s="145" t="s">
        <v>100</v>
      </c>
      <c r="P28" s="145" t="s">
        <v>490</v>
      </c>
      <c r="Q28" s="142"/>
      <c r="R28" s="142"/>
      <c r="S28" s="142"/>
    </row>
    <row r="29" spans="1:19">
      <c r="A29" s="142"/>
      <c r="B29" s="142"/>
      <c r="C29" s="142"/>
      <c r="D29" s="142"/>
      <c r="E29" s="142"/>
      <c r="F29" s="142"/>
      <c r="G29" s="147"/>
      <c r="H29" s="159" t="s">
        <v>101</v>
      </c>
      <c r="I29" s="145">
        <v>0</v>
      </c>
      <c r="J29" s="145">
        <v>3</v>
      </c>
      <c r="K29" s="145">
        <v>0</v>
      </c>
      <c r="L29" s="159">
        <v>-4</v>
      </c>
      <c r="M29" s="145">
        <v>1</v>
      </c>
      <c r="N29" s="147"/>
      <c r="O29" s="145" t="s">
        <v>101</v>
      </c>
      <c r="P29" s="159" t="s">
        <v>147</v>
      </c>
      <c r="Q29" s="142"/>
      <c r="R29" s="142"/>
      <c r="S29" s="142"/>
    </row>
    <row r="30" spans="1:19">
      <c r="A30" s="142"/>
      <c r="B30" s="142"/>
      <c r="C30" s="142"/>
      <c r="D30" s="142"/>
      <c r="E30" s="142"/>
      <c r="F30" s="142"/>
      <c r="G30" s="147"/>
      <c r="H30" s="150" t="s">
        <v>102</v>
      </c>
      <c r="I30" s="145">
        <v>2</v>
      </c>
      <c r="J30" s="145">
        <v>1</v>
      </c>
      <c r="K30" s="150">
        <v>-4</v>
      </c>
      <c r="L30" s="145">
        <v>0</v>
      </c>
      <c r="M30" s="145">
        <v>3</v>
      </c>
      <c r="N30" s="147"/>
      <c r="O30" s="145" t="s">
        <v>102</v>
      </c>
      <c r="P30" s="150" t="s">
        <v>145</v>
      </c>
      <c r="Q30" s="142"/>
      <c r="R30" s="142"/>
      <c r="S30" s="142"/>
    </row>
    <row r="31" spans="1:19">
      <c r="A31" s="142"/>
      <c r="B31" s="142"/>
      <c r="C31" s="142"/>
      <c r="D31" s="142"/>
      <c r="E31" s="142"/>
      <c r="F31" s="142"/>
      <c r="G31" s="147"/>
      <c r="H31" s="145" t="s">
        <v>103</v>
      </c>
      <c r="I31" s="145">
        <v>1</v>
      </c>
      <c r="J31" s="145">
        <v>0</v>
      </c>
      <c r="K31" s="145">
        <v>1</v>
      </c>
      <c r="L31" s="145">
        <v>0</v>
      </c>
      <c r="M31" s="145">
        <v>-1</v>
      </c>
      <c r="N31" s="147"/>
      <c r="O31" s="145" t="s">
        <v>103</v>
      </c>
      <c r="P31" s="145" t="s">
        <v>490</v>
      </c>
      <c r="Q31" s="142"/>
      <c r="R31" s="142"/>
      <c r="S31" s="142"/>
    </row>
    <row r="32" spans="1:19">
      <c r="A32" s="142"/>
      <c r="B32" s="142"/>
      <c r="C32" s="142"/>
      <c r="D32" s="142"/>
      <c r="E32" s="142"/>
      <c r="F32" s="142"/>
      <c r="G32" s="147"/>
      <c r="H32" s="145" t="s">
        <v>104</v>
      </c>
      <c r="I32" s="145">
        <v>-2</v>
      </c>
      <c r="J32" s="145">
        <v>-2</v>
      </c>
      <c r="K32" s="145">
        <v>-1</v>
      </c>
      <c r="L32" s="145">
        <v>-1</v>
      </c>
      <c r="M32" s="145">
        <v>-1</v>
      </c>
      <c r="N32" s="147"/>
      <c r="O32" s="145" t="s">
        <v>104</v>
      </c>
      <c r="P32" s="145" t="s">
        <v>490</v>
      </c>
      <c r="Q32" s="142"/>
      <c r="R32" s="142"/>
      <c r="S32" s="142"/>
    </row>
    <row r="33" spans="1:19">
      <c r="A33" s="142"/>
      <c r="B33" s="142"/>
      <c r="C33" s="142"/>
      <c r="D33" s="142"/>
      <c r="E33" s="142"/>
      <c r="F33" s="142"/>
      <c r="G33" s="147"/>
      <c r="H33" s="159" t="s">
        <v>105</v>
      </c>
      <c r="I33" s="145">
        <v>-2</v>
      </c>
      <c r="J33" s="145">
        <v>-1</v>
      </c>
      <c r="K33" s="145">
        <v>-3</v>
      </c>
      <c r="L33" s="159">
        <v>3</v>
      </c>
      <c r="M33" s="145">
        <v>-4</v>
      </c>
      <c r="N33" s="147"/>
      <c r="O33" s="145" t="s">
        <v>105</v>
      </c>
      <c r="P33" s="159" t="s">
        <v>147</v>
      </c>
      <c r="Q33" s="142"/>
      <c r="R33" s="142"/>
      <c r="S33" s="142"/>
    </row>
    <row r="34" spans="1:19">
      <c r="A34" s="142"/>
      <c r="B34" s="142"/>
      <c r="C34" s="142"/>
      <c r="D34" s="142"/>
      <c r="E34" s="142"/>
      <c r="F34" s="142"/>
      <c r="G34" s="147"/>
      <c r="H34" s="160" t="s">
        <v>106</v>
      </c>
      <c r="I34" s="145">
        <v>-3</v>
      </c>
      <c r="J34" s="145">
        <v>-3</v>
      </c>
      <c r="K34" s="145">
        <v>-2</v>
      </c>
      <c r="L34" s="145">
        <v>-3</v>
      </c>
      <c r="M34" s="160">
        <v>2</v>
      </c>
      <c r="N34" s="147"/>
      <c r="O34" s="145" t="s">
        <v>106</v>
      </c>
      <c r="P34" s="160" t="s">
        <v>498</v>
      </c>
      <c r="Q34" s="142"/>
      <c r="R34" s="142"/>
      <c r="S34" s="142"/>
    </row>
    <row r="35" spans="1:19">
      <c r="A35" s="142"/>
      <c r="B35" s="142"/>
      <c r="C35" s="142"/>
      <c r="D35" s="142"/>
      <c r="E35" s="142"/>
      <c r="F35" s="142"/>
      <c r="G35" s="147"/>
      <c r="H35" s="149" t="s">
        <v>107</v>
      </c>
      <c r="I35" s="145">
        <v>0</v>
      </c>
      <c r="J35" s="149">
        <v>4</v>
      </c>
      <c r="K35" s="145">
        <v>-3</v>
      </c>
      <c r="L35" s="145">
        <v>-1</v>
      </c>
      <c r="M35" s="145">
        <v>1</v>
      </c>
      <c r="N35" s="147"/>
      <c r="O35" s="145" t="s">
        <v>107</v>
      </c>
      <c r="P35" s="149" t="s">
        <v>148</v>
      </c>
      <c r="Q35" s="142"/>
      <c r="R35" s="142"/>
      <c r="S35" s="142"/>
    </row>
    <row r="36" spans="1:19">
      <c r="A36" s="142"/>
      <c r="B36" s="142"/>
      <c r="C36" s="142"/>
      <c r="D36" s="142"/>
      <c r="E36" s="142"/>
      <c r="F36" s="142"/>
      <c r="G36" s="147"/>
      <c r="H36" s="160" t="s">
        <v>108</v>
      </c>
      <c r="I36" s="145">
        <v>3</v>
      </c>
      <c r="J36" s="145">
        <v>2</v>
      </c>
      <c r="K36" s="145">
        <v>4</v>
      </c>
      <c r="L36" s="145">
        <v>1</v>
      </c>
      <c r="M36" s="160">
        <v>-3</v>
      </c>
      <c r="N36" s="147"/>
      <c r="O36" s="145" t="s">
        <v>108</v>
      </c>
      <c r="P36" s="160" t="s">
        <v>140</v>
      </c>
      <c r="Q36" s="142"/>
      <c r="R36" s="142"/>
      <c r="S36" s="142"/>
    </row>
    <row r="37" spans="1:19">
      <c r="A37" s="142"/>
      <c r="B37" s="142"/>
      <c r="C37" s="142"/>
      <c r="D37" s="142"/>
      <c r="E37" s="142"/>
      <c r="F37" s="142"/>
      <c r="G37" s="142"/>
      <c r="H37" s="142"/>
      <c r="I37" s="142"/>
      <c r="J37" s="142"/>
      <c r="K37" s="142"/>
      <c r="L37" s="142"/>
      <c r="M37" s="142"/>
      <c r="N37" s="142"/>
      <c r="O37" s="142"/>
      <c r="P37" s="142"/>
      <c r="Q37" s="142"/>
      <c r="R37" s="142"/>
      <c r="S37" s="142"/>
    </row>
    <row r="38" spans="1:19">
      <c r="A38" s="142"/>
      <c r="B38" s="142"/>
      <c r="C38" s="142"/>
      <c r="D38" s="142"/>
      <c r="E38" s="142"/>
      <c r="F38" s="142"/>
      <c r="G38" s="142"/>
      <c r="H38" s="141" t="s">
        <v>491</v>
      </c>
      <c r="I38" s="142"/>
      <c r="J38" s="142"/>
      <c r="K38" s="142"/>
      <c r="L38" s="142"/>
      <c r="M38" s="142"/>
      <c r="N38" s="142"/>
      <c r="O38" s="142"/>
      <c r="P38" s="142"/>
      <c r="Q38" s="142"/>
      <c r="R38" s="142"/>
      <c r="S38" s="142"/>
    </row>
    <row r="39" spans="1:19">
      <c r="A39" s="142"/>
      <c r="B39" s="142"/>
      <c r="C39" s="142"/>
      <c r="D39" s="142"/>
      <c r="E39" s="142"/>
      <c r="F39" s="142"/>
      <c r="G39" s="142"/>
      <c r="H39" s="141"/>
      <c r="I39" s="142"/>
      <c r="J39" s="142"/>
      <c r="K39" s="142"/>
      <c r="L39" s="142"/>
      <c r="M39" s="142"/>
      <c r="N39" s="142"/>
      <c r="O39" s="142"/>
      <c r="P39" s="142"/>
      <c r="Q39" s="142"/>
      <c r="R39" s="142"/>
      <c r="S39" s="142"/>
    </row>
    <row r="40" spans="1:19">
      <c r="A40" s="142"/>
      <c r="B40" s="142"/>
      <c r="C40" s="142"/>
      <c r="D40" s="142"/>
      <c r="E40" s="142"/>
      <c r="F40" s="142"/>
      <c r="G40" s="142"/>
      <c r="H40" s="142"/>
      <c r="I40" s="142"/>
      <c r="J40" s="142"/>
      <c r="K40" s="142"/>
      <c r="L40" s="142"/>
      <c r="M40" s="142"/>
      <c r="N40" s="142"/>
      <c r="O40" s="142"/>
      <c r="P40" s="142"/>
      <c r="Q40" s="142"/>
      <c r="R40" s="142"/>
      <c r="S40" s="142"/>
    </row>
    <row r="41" spans="1:19">
      <c r="A41" s="142"/>
      <c r="B41" s="142"/>
      <c r="C41" s="142"/>
      <c r="D41" s="142"/>
      <c r="E41" s="142"/>
      <c r="F41" s="142"/>
      <c r="G41" s="142"/>
      <c r="H41" s="142"/>
      <c r="I41" s="142"/>
      <c r="J41" s="142"/>
      <c r="K41" s="142"/>
      <c r="L41" s="142"/>
      <c r="M41" s="142"/>
      <c r="N41" s="142"/>
      <c r="O41" s="142"/>
      <c r="P41" s="142"/>
      <c r="Q41" s="140"/>
      <c r="R41" s="140"/>
      <c r="S41" s="140"/>
    </row>
    <row r="42" spans="1:19">
      <c r="A42" s="142"/>
      <c r="B42" s="142"/>
      <c r="C42" s="142"/>
      <c r="D42" s="142"/>
      <c r="E42" s="142"/>
      <c r="F42" s="142"/>
      <c r="G42" s="142"/>
      <c r="H42" s="142"/>
      <c r="I42" s="142"/>
      <c r="J42" s="142"/>
      <c r="K42" s="142"/>
      <c r="L42" s="142"/>
      <c r="M42" s="142"/>
      <c r="N42" s="142"/>
      <c r="O42" s="142"/>
      <c r="P42" s="142"/>
      <c r="Q42" s="140"/>
      <c r="R42" s="140"/>
      <c r="S42" s="140"/>
    </row>
    <row r="43" spans="1:19">
      <c r="A43" s="142"/>
      <c r="B43" s="142"/>
      <c r="C43" s="142"/>
      <c r="D43" s="142"/>
      <c r="E43" s="142"/>
      <c r="F43" s="142"/>
      <c r="G43" s="142"/>
      <c r="H43" s="142"/>
      <c r="I43" s="142"/>
      <c r="J43" s="142"/>
      <c r="K43" s="142"/>
      <c r="L43" s="142"/>
      <c r="M43" s="142"/>
      <c r="N43" s="142"/>
      <c r="O43" s="142"/>
      <c r="P43" s="142"/>
      <c r="Q43" s="140"/>
      <c r="R43" s="140"/>
      <c r="S43" s="140"/>
    </row>
    <row r="44" spans="1:19">
      <c r="A44" s="142"/>
      <c r="B44" s="142"/>
      <c r="C44" s="142"/>
      <c r="D44" s="142"/>
      <c r="E44" s="142"/>
      <c r="F44" s="142"/>
      <c r="G44" s="142"/>
      <c r="H44" s="142"/>
      <c r="I44" s="142"/>
      <c r="J44" s="142"/>
      <c r="K44" s="142"/>
      <c r="L44" s="142"/>
      <c r="M44" s="142"/>
      <c r="N44" s="142"/>
      <c r="O44" s="142"/>
      <c r="P44" s="142"/>
      <c r="Q44" s="140"/>
      <c r="R44" s="140"/>
      <c r="S44" s="140"/>
    </row>
    <row r="45" spans="1:19">
      <c r="A45" s="142"/>
      <c r="B45" s="142"/>
      <c r="C45" s="142"/>
      <c r="D45" s="142"/>
      <c r="E45" s="142"/>
      <c r="F45" s="142"/>
      <c r="G45" s="142"/>
      <c r="H45" s="142"/>
      <c r="I45" s="142"/>
      <c r="J45" s="142"/>
      <c r="K45" s="142"/>
      <c r="L45" s="142"/>
      <c r="M45" s="142"/>
      <c r="N45" s="142"/>
      <c r="O45" s="142"/>
      <c r="P45" s="142"/>
      <c r="Q45" s="140"/>
      <c r="R45" s="140"/>
      <c r="S45" s="140"/>
    </row>
    <row r="46" spans="1:19">
      <c r="A46" s="142"/>
      <c r="B46" s="142"/>
      <c r="C46" s="142"/>
      <c r="D46" s="142"/>
      <c r="E46" s="142"/>
      <c r="F46" s="142"/>
      <c r="G46" s="142"/>
      <c r="H46" s="142"/>
      <c r="I46" s="142"/>
      <c r="J46" s="142"/>
      <c r="K46" s="142"/>
      <c r="L46" s="142"/>
      <c r="M46" s="142"/>
      <c r="N46" s="142"/>
      <c r="O46" s="142"/>
      <c r="P46" s="142"/>
      <c r="Q46" s="140"/>
      <c r="R46" s="140"/>
      <c r="S46" s="140"/>
    </row>
    <row r="47" spans="1:19">
      <c r="A47" s="142"/>
      <c r="B47" s="142"/>
      <c r="C47" s="142"/>
      <c r="D47" s="142"/>
      <c r="E47" s="142"/>
      <c r="F47" s="142"/>
      <c r="G47" s="142"/>
      <c r="H47" s="142"/>
      <c r="I47" s="142"/>
      <c r="J47" s="142"/>
      <c r="K47" s="142"/>
      <c r="L47" s="142"/>
      <c r="M47" s="142"/>
      <c r="N47" s="142"/>
      <c r="O47" s="142"/>
      <c r="P47" s="142"/>
      <c r="Q47" s="140"/>
      <c r="R47" s="140"/>
      <c r="S47" s="140"/>
    </row>
    <row r="48" spans="1:19">
      <c r="A48" s="142"/>
      <c r="B48" s="142"/>
      <c r="C48" s="142"/>
      <c r="D48" s="142"/>
      <c r="E48" s="142"/>
      <c r="F48" s="142"/>
      <c r="G48" s="142"/>
      <c r="H48" s="142"/>
      <c r="I48" s="142"/>
      <c r="J48" s="142"/>
      <c r="K48" s="142"/>
      <c r="L48" s="142"/>
      <c r="M48" s="142"/>
      <c r="N48" s="142"/>
      <c r="O48" s="142"/>
      <c r="P48" s="142"/>
      <c r="Q48" s="140"/>
      <c r="R48" s="140"/>
      <c r="S48" s="140"/>
    </row>
    <row r="49" spans="1:16">
      <c r="A49" s="142"/>
      <c r="B49" s="142"/>
      <c r="C49" s="142"/>
      <c r="D49" s="142"/>
      <c r="E49" s="142"/>
      <c r="F49" s="142"/>
      <c r="G49" s="142"/>
      <c r="H49" s="142"/>
      <c r="I49" s="142"/>
      <c r="J49" s="142"/>
      <c r="K49" s="142"/>
      <c r="L49" s="142"/>
      <c r="M49" s="142"/>
      <c r="N49" s="142"/>
      <c r="O49" s="142"/>
      <c r="P49" s="142"/>
    </row>
    <row r="50" spans="1:16">
      <c r="A50" s="142"/>
      <c r="B50" s="142"/>
      <c r="C50" s="142"/>
      <c r="D50" s="142"/>
      <c r="E50" s="142"/>
      <c r="F50" s="142"/>
      <c r="G50" s="142"/>
      <c r="H50" s="142"/>
      <c r="I50" s="142"/>
      <c r="J50" s="142"/>
      <c r="K50" s="142"/>
      <c r="L50" s="142"/>
      <c r="M50" s="142"/>
      <c r="N50" s="142"/>
      <c r="O50" s="142"/>
      <c r="P50" s="142"/>
    </row>
    <row r="51" spans="1:16">
      <c r="A51" s="142"/>
      <c r="B51" s="142"/>
      <c r="C51" s="142"/>
      <c r="D51" s="142"/>
      <c r="E51" s="142"/>
      <c r="F51" s="142"/>
      <c r="G51" s="142"/>
      <c r="H51" s="142"/>
      <c r="I51" s="142"/>
      <c r="J51" s="142"/>
      <c r="K51" s="142"/>
      <c r="L51" s="142"/>
      <c r="M51" s="142"/>
      <c r="N51" s="142"/>
      <c r="O51" s="142"/>
      <c r="P51" s="142"/>
    </row>
    <row r="52" spans="1:16">
      <c r="A52" s="142"/>
      <c r="B52" s="142"/>
      <c r="C52" s="142"/>
      <c r="D52" s="142"/>
      <c r="E52" s="142"/>
      <c r="F52" s="142"/>
      <c r="G52" s="142"/>
      <c r="H52" s="142"/>
      <c r="I52" s="142"/>
      <c r="J52" s="142"/>
      <c r="K52" s="142"/>
      <c r="L52" s="142"/>
      <c r="M52" s="142"/>
      <c r="N52" s="142"/>
      <c r="O52" s="142"/>
      <c r="P52" s="142"/>
    </row>
    <row r="53" spans="1:16">
      <c r="A53" s="142"/>
      <c r="B53" s="142"/>
      <c r="C53" s="142"/>
      <c r="D53" s="142"/>
      <c r="E53" s="142"/>
      <c r="F53" s="142"/>
      <c r="G53" s="142"/>
      <c r="H53" s="142"/>
      <c r="I53" s="142"/>
      <c r="J53" s="142"/>
      <c r="K53" s="142"/>
      <c r="L53" s="142"/>
      <c r="M53" s="142"/>
      <c r="N53" s="142"/>
      <c r="O53" s="142"/>
      <c r="P53" s="142"/>
    </row>
    <row r="54" spans="1:16">
      <c r="A54" s="142"/>
      <c r="B54" s="142"/>
      <c r="C54" s="142"/>
      <c r="D54" s="142"/>
      <c r="E54" s="142"/>
      <c r="F54" s="142"/>
      <c r="G54" s="142"/>
      <c r="H54" s="142"/>
      <c r="I54" s="142"/>
      <c r="J54" s="142"/>
      <c r="K54" s="142"/>
      <c r="L54" s="142"/>
      <c r="M54" s="142"/>
      <c r="N54" s="142"/>
      <c r="O54" s="142"/>
      <c r="P54" s="142"/>
    </row>
    <row r="55" spans="1:16">
      <c r="A55" s="142"/>
      <c r="B55" s="142"/>
      <c r="C55" s="142"/>
      <c r="D55" s="142"/>
      <c r="E55" s="142"/>
      <c r="F55" s="142"/>
      <c r="G55" s="142"/>
      <c r="H55" s="142"/>
      <c r="I55" s="142"/>
      <c r="J55" s="142"/>
      <c r="K55" s="142"/>
      <c r="L55" s="142"/>
      <c r="M55" s="142"/>
      <c r="N55" s="142"/>
      <c r="O55" s="142"/>
      <c r="P55" s="142"/>
    </row>
    <row r="56" spans="1:16">
      <c r="A56" s="142"/>
      <c r="B56" s="142"/>
      <c r="C56" s="142"/>
      <c r="D56" s="142"/>
      <c r="E56" s="142"/>
      <c r="F56" s="142"/>
      <c r="G56" s="142"/>
      <c r="H56" s="142"/>
      <c r="I56" s="142"/>
      <c r="J56" s="142"/>
      <c r="K56" s="142"/>
      <c r="L56" s="142"/>
      <c r="M56" s="142"/>
      <c r="N56" s="142"/>
      <c r="O56" s="142"/>
      <c r="P56" s="142"/>
    </row>
    <row r="57" spans="1:16">
      <c r="A57" s="142"/>
      <c r="B57" s="142"/>
      <c r="C57" s="142"/>
      <c r="D57" s="142"/>
      <c r="E57" s="142"/>
      <c r="F57" s="142"/>
      <c r="G57" s="142"/>
      <c r="H57" s="142"/>
      <c r="I57" s="142"/>
      <c r="J57" s="142"/>
      <c r="K57" s="142"/>
      <c r="L57" s="142"/>
      <c r="M57" s="142"/>
      <c r="N57" s="142"/>
      <c r="O57" s="142"/>
      <c r="P57" s="142"/>
    </row>
    <row r="58" spans="1:16">
      <c r="A58" s="142"/>
      <c r="B58" s="142"/>
      <c r="C58" s="142"/>
      <c r="D58" s="142"/>
      <c r="E58" s="142"/>
      <c r="F58" s="142"/>
      <c r="G58" s="142"/>
      <c r="H58" s="142"/>
      <c r="I58" s="142"/>
      <c r="J58" s="142"/>
      <c r="K58" s="142"/>
      <c r="L58" s="142"/>
      <c r="M58" s="142"/>
      <c r="N58" s="142"/>
      <c r="O58" s="142"/>
      <c r="P58" s="142"/>
    </row>
    <row r="59" spans="1:16">
      <c r="A59" s="142"/>
      <c r="B59" s="142"/>
      <c r="C59" s="142"/>
      <c r="D59" s="142"/>
      <c r="E59" s="142"/>
      <c r="F59" s="142"/>
      <c r="G59" s="142"/>
      <c r="H59" s="142"/>
      <c r="I59" s="142"/>
      <c r="J59" s="142"/>
      <c r="K59" s="142"/>
      <c r="L59" s="142"/>
      <c r="M59" s="142"/>
      <c r="N59" s="142"/>
      <c r="O59" s="142"/>
      <c r="P59" s="142"/>
    </row>
    <row r="60" spans="1:16">
      <c r="A60" s="142"/>
      <c r="B60" s="142"/>
      <c r="C60" s="142"/>
      <c r="D60" s="142"/>
      <c r="E60" s="142"/>
      <c r="F60" s="142"/>
      <c r="G60" s="142"/>
      <c r="H60" s="142"/>
      <c r="I60" s="142"/>
      <c r="J60" s="142"/>
      <c r="K60" s="142"/>
      <c r="L60" s="142"/>
      <c r="M60" s="142"/>
      <c r="N60" s="142"/>
      <c r="O60" s="142"/>
      <c r="P60" s="142"/>
    </row>
    <row r="61" spans="1:16">
      <c r="A61" s="142"/>
      <c r="B61" s="142"/>
      <c r="C61" s="142"/>
      <c r="D61" s="142"/>
      <c r="E61" s="142"/>
      <c r="F61" s="142"/>
      <c r="G61" s="142"/>
      <c r="H61" s="142"/>
      <c r="I61" s="142"/>
      <c r="J61" s="142"/>
      <c r="K61" s="142"/>
      <c r="L61" s="142"/>
      <c r="M61" s="142"/>
      <c r="N61" s="142"/>
      <c r="O61" s="142"/>
      <c r="P61" s="142"/>
    </row>
    <row r="62" spans="1:16">
      <c r="A62" s="142"/>
      <c r="B62" s="142"/>
      <c r="C62" s="142"/>
      <c r="D62" s="142"/>
      <c r="E62" s="142"/>
      <c r="F62" s="142"/>
      <c r="G62" s="142"/>
      <c r="H62" s="142"/>
      <c r="I62" s="142"/>
      <c r="J62" s="142"/>
      <c r="K62" s="142"/>
      <c r="L62" s="142"/>
      <c r="M62" s="142"/>
      <c r="N62" s="142"/>
      <c r="O62" s="142"/>
      <c r="P62" s="142"/>
    </row>
    <row r="63" spans="1:16">
      <c r="A63" s="142"/>
      <c r="B63" s="142"/>
      <c r="C63" s="142"/>
      <c r="D63" s="142"/>
      <c r="E63" s="142"/>
      <c r="F63" s="142"/>
      <c r="G63" s="142"/>
      <c r="H63" s="142"/>
      <c r="I63" s="142"/>
      <c r="J63" s="142"/>
      <c r="K63" s="142"/>
      <c r="L63" s="142"/>
      <c r="M63" s="142"/>
      <c r="N63" s="142"/>
      <c r="O63" s="142"/>
      <c r="P63" s="142"/>
    </row>
    <row r="64" spans="1:16">
      <c r="A64" s="142"/>
      <c r="B64" s="142"/>
      <c r="C64" s="142"/>
      <c r="D64" s="142"/>
      <c r="E64" s="142"/>
      <c r="F64" s="142"/>
      <c r="G64" s="142"/>
      <c r="H64" s="142"/>
      <c r="I64" s="142"/>
      <c r="J64" s="142"/>
      <c r="K64" s="142"/>
      <c r="L64" s="142"/>
      <c r="M64" s="142"/>
      <c r="N64" s="142"/>
      <c r="O64" s="142"/>
      <c r="P64" s="142"/>
    </row>
  </sheetData>
  <mergeCells count="3">
    <mergeCell ref="F4:G4"/>
    <mergeCell ref="F5:G5"/>
    <mergeCell ref="F3:G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8F74-F450-4B67-B646-D64011CBA8C2}">
  <dimension ref="A1:J26"/>
  <sheetViews>
    <sheetView workbookViewId="0">
      <selection sqref="A1:J26"/>
    </sheetView>
  </sheetViews>
  <sheetFormatPr baseColWidth="10" defaultRowHeight="15.75"/>
  <sheetData>
    <row r="1" spans="1:10">
      <c r="A1" s="168"/>
      <c r="B1" s="167">
        <v>4</v>
      </c>
      <c r="C1" s="167">
        <v>3</v>
      </c>
      <c r="D1" s="167">
        <v>2</v>
      </c>
      <c r="E1" s="167">
        <v>1</v>
      </c>
      <c r="F1" s="167">
        <v>0</v>
      </c>
      <c r="G1" s="167">
        <v>-1</v>
      </c>
      <c r="H1" s="167">
        <v>-2</v>
      </c>
      <c r="I1" s="167">
        <v>-3</v>
      </c>
      <c r="J1" s="167">
        <v>-4</v>
      </c>
    </row>
    <row r="2" spans="1:10">
      <c r="A2" s="169" t="s">
        <v>84</v>
      </c>
      <c r="B2" s="165">
        <v>0</v>
      </c>
      <c r="C2" s="165">
        <v>0</v>
      </c>
      <c r="D2" s="165">
        <v>1</v>
      </c>
      <c r="E2" s="165">
        <v>1</v>
      </c>
      <c r="F2" s="165">
        <v>2</v>
      </c>
      <c r="G2" s="165">
        <v>1</v>
      </c>
      <c r="H2" s="166">
        <v>2</v>
      </c>
      <c r="I2" s="166">
        <v>2</v>
      </c>
      <c r="J2" s="165">
        <v>0</v>
      </c>
    </row>
    <row r="3" spans="1:10">
      <c r="A3" s="169" t="s">
        <v>85</v>
      </c>
      <c r="B3" s="165">
        <v>0</v>
      </c>
      <c r="C3" s="165">
        <v>1</v>
      </c>
      <c r="D3" s="165">
        <v>1</v>
      </c>
      <c r="E3" s="165">
        <v>1</v>
      </c>
      <c r="F3" s="166">
        <v>2</v>
      </c>
      <c r="G3" s="166">
        <v>2</v>
      </c>
      <c r="H3" s="165">
        <v>1</v>
      </c>
      <c r="I3" s="165">
        <v>1</v>
      </c>
      <c r="J3" s="165">
        <v>0</v>
      </c>
    </row>
    <row r="4" spans="1:10">
      <c r="A4" s="169" t="s">
        <v>86</v>
      </c>
      <c r="B4" s="165">
        <v>0</v>
      </c>
      <c r="C4" s="165">
        <v>0</v>
      </c>
      <c r="D4" s="165">
        <v>1</v>
      </c>
      <c r="E4" s="165">
        <v>0</v>
      </c>
      <c r="F4" s="165">
        <v>5</v>
      </c>
      <c r="G4" s="165">
        <v>1</v>
      </c>
      <c r="H4" s="165">
        <v>1</v>
      </c>
      <c r="I4" s="165">
        <v>1</v>
      </c>
      <c r="J4" s="165">
        <v>0</v>
      </c>
    </row>
    <row r="5" spans="1:10">
      <c r="A5" s="169" t="s">
        <v>87</v>
      </c>
      <c r="B5" s="165">
        <v>0</v>
      </c>
      <c r="C5" s="165">
        <v>0</v>
      </c>
      <c r="D5" s="165">
        <v>1</v>
      </c>
      <c r="E5" s="165">
        <v>1</v>
      </c>
      <c r="F5" s="165">
        <v>4</v>
      </c>
      <c r="G5" s="165">
        <v>1</v>
      </c>
      <c r="H5" s="165">
        <v>2</v>
      </c>
      <c r="I5" s="165">
        <v>0</v>
      </c>
      <c r="J5" s="165">
        <v>0</v>
      </c>
    </row>
    <row r="6" spans="1:10">
      <c r="A6" s="169" t="s">
        <v>88</v>
      </c>
      <c r="B6" s="165">
        <v>0</v>
      </c>
      <c r="C6" s="165">
        <v>1</v>
      </c>
      <c r="D6" s="166">
        <v>2</v>
      </c>
      <c r="E6" s="166">
        <v>2</v>
      </c>
      <c r="F6" s="166">
        <v>2</v>
      </c>
      <c r="G6" s="166">
        <v>2</v>
      </c>
      <c r="H6" s="165">
        <v>0</v>
      </c>
      <c r="I6" s="165">
        <v>0</v>
      </c>
      <c r="J6" s="165">
        <v>0</v>
      </c>
    </row>
    <row r="7" spans="1:10">
      <c r="A7" s="169" t="s">
        <v>89</v>
      </c>
      <c r="B7" s="165">
        <v>1</v>
      </c>
      <c r="C7" s="166">
        <v>2</v>
      </c>
      <c r="D7" s="166">
        <v>2</v>
      </c>
      <c r="E7" s="166">
        <v>2</v>
      </c>
      <c r="F7" s="165">
        <v>1</v>
      </c>
      <c r="G7" s="165">
        <v>1</v>
      </c>
      <c r="H7" s="165">
        <v>0</v>
      </c>
      <c r="I7" s="165">
        <v>0</v>
      </c>
      <c r="J7" s="165">
        <v>0</v>
      </c>
    </row>
    <row r="8" spans="1:10">
      <c r="A8" s="169" t="s">
        <v>90</v>
      </c>
      <c r="B8" s="165">
        <v>0</v>
      </c>
      <c r="C8" s="165">
        <v>1</v>
      </c>
      <c r="D8" s="165">
        <v>1</v>
      </c>
      <c r="E8" s="165">
        <v>1</v>
      </c>
      <c r="F8" s="165">
        <v>1</v>
      </c>
      <c r="G8" s="165">
        <v>4</v>
      </c>
      <c r="H8" s="165">
        <v>1</v>
      </c>
      <c r="I8" s="165">
        <v>0</v>
      </c>
      <c r="J8" s="165">
        <v>0</v>
      </c>
    </row>
    <row r="9" spans="1:10">
      <c r="A9" s="169" t="s">
        <v>91</v>
      </c>
      <c r="B9" s="165">
        <v>0</v>
      </c>
      <c r="C9" s="166">
        <v>2</v>
      </c>
      <c r="D9" s="166">
        <v>2</v>
      </c>
      <c r="E9" s="165">
        <v>3</v>
      </c>
      <c r="F9" s="165">
        <v>0</v>
      </c>
      <c r="G9" s="165">
        <v>2</v>
      </c>
      <c r="H9" s="165">
        <v>0</v>
      </c>
      <c r="I9" s="165">
        <v>0</v>
      </c>
      <c r="J9" s="165">
        <v>0</v>
      </c>
    </row>
    <row r="10" spans="1:10">
      <c r="A10" s="169" t="s">
        <v>92</v>
      </c>
      <c r="B10" s="165">
        <v>0</v>
      </c>
      <c r="C10" s="165">
        <v>1</v>
      </c>
      <c r="D10" s="165">
        <v>3</v>
      </c>
      <c r="E10" s="165">
        <v>2</v>
      </c>
      <c r="F10" s="165">
        <v>1</v>
      </c>
      <c r="G10" s="165">
        <v>1</v>
      </c>
      <c r="H10" s="165">
        <v>1</v>
      </c>
      <c r="I10" s="165">
        <v>0</v>
      </c>
      <c r="J10" s="165">
        <v>0</v>
      </c>
    </row>
    <row r="11" spans="1:10">
      <c r="A11" s="169" t="s">
        <v>93</v>
      </c>
      <c r="B11" s="165">
        <v>1</v>
      </c>
      <c r="C11" s="165">
        <v>1</v>
      </c>
      <c r="D11" s="165">
        <v>1</v>
      </c>
      <c r="E11" s="165">
        <v>0</v>
      </c>
      <c r="F11" s="165">
        <v>1</v>
      </c>
      <c r="G11" s="165">
        <v>0</v>
      </c>
      <c r="H11" s="166">
        <v>2</v>
      </c>
      <c r="I11" s="166">
        <v>2</v>
      </c>
      <c r="J11" s="165">
        <v>1</v>
      </c>
    </row>
    <row r="12" spans="1:10">
      <c r="A12" s="169" t="s">
        <v>94</v>
      </c>
      <c r="B12" s="165">
        <v>0</v>
      </c>
      <c r="C12" s="165">
        <v>0</v>
      </c>
      <c r="D12" s="165">
        <v>0</v>
      </c>
      <c r="E12" s="165">
        <v>1</v>
      </c>
      <c r="F12" s="165">
        <v>5</v>
      </c>
      <c r="G12" s="165">
        <v>1</v>
      </c>
      <c r="H12" s="165">
        <v>2</v>
      </c>
      <c r="I12" s="165">
        <v>0</v>
      </c>
      <c r="J12" s="165">
        <v>0</v>
      </c>
    </row>
    <row r="13" spans="1:10">
      <c r="A13" s="169" t="s">
        <v>95</v>
      </c>
      <c r="B13" s="165">
        <v>1</v>
      </c>
      <c r="C13" s="165">
        <v>0</v>
      </c>
      <c r="D13" s="165">
        <v>1</v>
      </c>
      <c r="E13" s="165">
        <v>6</v>
      </c>
      <c r="F13" s="165">
        <v>0</v>
      </c>
      <c r="G13" s="165">
        <v>0</v>
      </c>
      <c r="H13" s="165">
        <v>1</v>
      </c>
      <c r="I13" s="165">
        <v>0</v>
      </c>
      <c r="J13" s="165">
        <v>0</v>
      </c>
    </row>
    <row r="14" spans="1:10">
      <c r="A14" s="169" t="s">
        <v>96</v>
      </c>
      <c r="B14" s="165">
        <v>0</v>
      </c>
      <c r="C14" s="165">
        <v>1</v>
      </c>
      <c r="D14" s="165">
        <v>3</v>
      </c>
      <c r="E14" s="165">
        <v>1</v>
      </c>
      <c r="F14" s="165">
        <v>1</v>
      </c>
      <c r="G14" s="165">
        <v>1</v>
      </c>
      <c r="H14" s="165">
        <v>1</v>
      </c>
      <c r="I14" s="165">
        <v>0</v>
      </c>
      <c r="J14" s="165">
        <v>1</v>
      </c>
    </row>
    <row r="15" spans="1:10">
      <c r="A15" s="169" t="s">
        <v>97</v>
      </c>
      <c r="B15" s="165">
        <v>1</v>
      </c>
      <c r="C15" s="166">
        <v>2</v>
      </c>
      <c r="D15" s="165">
        <v>1</v>
      </c>
      <c r="E15" s="165">
        <v>1</v>
      </c>
      <c r="F15" s="165">
        <v>1</v>
      </c>
      <c r="G15" s="165">
        <v>1</v>
      </c>
      <c r="H15" s="165">
        <v>1</v>
      </c>
      <c r="I15" s="165">
        <v>1</v>
      </c>
      <c r="J15" s="165">
        <v>0</v>
      </c>
    </row>
    <row r="16" spans="1:10">
      <c r="A16" s="169" t="s">
        <v>98</v>
      </c>
      <c r="B16" s="165">
        <v>1</v>
      </c>
      <c r="C16" s="165">
        <v>0</v>
      </c>
      <c r="D16" s="165">
        <v>1</v>
      </c>
      <c r="E16" s="165">
        <v>0</v>
      </c>
      <c r="F16" s="165">
        <v>1</v>
      </c>
      <c r="G16" s="165">
        <v>1</v>
      </c>
      <c r="H16" s="166">
        <v>2</v>
      </c>
      <c r="I16" s="166">
        <v>1</v>
      </c>
      <c r="J16" s="166">
        <v>2</v>
      </c>
    </row>
    <row r="17" spans="1:10">
      <c r="A17" s="169" t="s">
        <v>99</v>
      </c>
      <c r="B17" s="165">
        <v>0</v>
      </c>
      <c r="C17" s="165">
        <v>1</v>
      </c>
      <c r="D17" s="165">
        <v>0</v>
      </c>
      <c r="E17" s="165">
        <v>3</v>
      </c>
      <c r="F17" s="165">
        <v>1</v>
      </c>
      <c r="G17" s="165">
        <v>2</v>
      </c>
      <c r="H17" s="165">
        <v>1</v>
      </c>
      <c r="I17" s="165">
        <v>1</v>
      </c>
      <c r="J17" s="165">
        <v>0</v>
      </c>
    </row>
    <row r="18" spans="1:10">
      <c r="A18" s="169" t="s">
        <v>100</v>
      </c>
      <c r="B18" s="165">
        <v>0</v>
      </c>
      <c r="C18" s="165">
        <v>0</v>
      </c>
      <c r="D18" s="165">
        <v>0</v>
      </c>
      <c r="E18" s="165">
        <v>0</v>
      </c>
      <c r="F18" s="165">
        <v>3</v>
      </c>
      <c r="G18" s="165">
        <v>5</v>
      </c>
      <c r="H18" s="165">
        <v>1</v>
      </c>
      <c r="I18" s="165">
        <v>0</v>
      </c>
      <c r="J18" s="165">
        <v>0</v>
      </c>
    </row>
    <row r="19" spans="1:10">
      <c r="A19" s="169" t="s">
        <v>101</v>
      </c>
      <c r="B19" s="165">
        <v>0</v>
      </c>
      <c r="C19" s="165">
        <v>0</v>
      </c>
      <c r="D19" s="165">
        <v>0</v>
      </c>
      <c r="E19" s="165">
        <v>3</v>
      </c>
      <c r="F19" s="165">
        <v>4</v>
      </c>
      <c r="G19" s="165">
        <v>0</v>
      </c>
      <c r="H19" s="165">
        <v>0</v>
      </c>
      <c r="I19" s="165">
        <v>0</v>
      </c>
      <c r="J19" s="165">
        <v>2</v>
      </c>
    </row>
    <row r="20" spans="1:10">
      <c r="A20" s="169" t="s">
        <v>102</v>
      </c>
      <c r="B20" s="165">
        <v>0</v>
      </c>
      <c r="C20" s="165">
        <v>2</v>
      </c>
      <c r="D20" s="165">
        <v>1</v>
      </c>
      <c r="E20" s="166">
        <v>2</v>
      </c>
      <c r="F20" s="166">
        <v>2</v>
      </c>
      <c r="G20" s="165">
        <v>0</v>
      </c>
      <c r="H20" s="165">
        <v>1</v>
      </c>
      <c r="I20" s="165">
        <v>0</v>
      </c>
      <c r="J20" s="165">
        <v>1</v>
      </c>
    </row>
    <row r="21" spans="1:10">
      <c r="A21" s="169" t="s">
        <v>103</v>
      </c>
      <c r="B21" s="165">
        <v>0</v>
      </c>
      <c r="C21" s="165">
        <v>0</v>
      </c>
      <c r="D21" s="165">
        <v>0</v>
      </c>
      <c r="E21" s="165">
        <v>2</v>
      </c>
      <c r="F21" s="165">
        <v>4</v>
      </c>
      <c r="G21" s="165">
        <v>2</v>
      </c>
      <c r="H21" s="165">
        <v>1</v>
      </c>
      <c r="I21" s="165">
        <v>0</v>
      </c>
      <c r="J21" s="165">
        <v>0</v>
      </c>
    </row>
    <row r="22" spans="1:10">
      <c r="A22" s="169" t="s">
        <v>104</v>
      </c>
      <c r="B22" s="165">
        <v>1</v>
      </c>
      <c r="C22" s="165">
        <v>0</v>
      </c>
      <c r="D22" s="165">
        <v>0</v>
      </c>
      <c r="E22" s="165">
        <v>0</v>
      </c>
      <c r="F22" s="165">
        <v>1</v>
      </c>
      <c r="G22" s="165">
        <v>4</v>
      </c>
      <c r="H22" s="165">
        <v>2</v>
      </c>
      <c r="I22" s="165">
        <v>1</v>
      </c>
      <c r="J22" s="165">
        <v>0</v>
      </c>
    </row>
    <row r="23" spans="1:10">
      <c r="A23" s="169" t="s">
        <v>105</v>
      </c>
      <c r="B23" s="165">
        <v>0</v>
      </c>
      <c r="C23" s="165">
        <v>1</v>
      </c>
      <c r="D23" s="165">
        <v>0</v>
      </c>
      <c r="E23" s="165">
        <v>0</v>
      </c>
      <c r="F23" s="165">
        <v>1</v>
      </c>
      <c r="G23" s="166">
        <v>2</v>
      </c>
      <c r="H23" s="166">
        <v>2</v>
      </c>
      <c r="I23" s="166">
        <v>2</v>
      </c>
      <c r="J23" s="165">
        <v>1</v>
      </c>
    </row>
    <row r="24" spans="1:10">
      <c r="A24" s="169" t="s">
        <v>106</v>
      </c>
      <c r="B24" s="165">
        <v>0</v>
      </c>
      <c r="C24" s="165">
        <v>0</v>
      </c>
      <c r="D24" s="165">
        <v>2</v>
      </c>
      <c r="E24" s="165">
        <v>0</v>
      </c>
      <c r="F24" s="165">
        <v>1</v>
      </c>
      <c r="G24" s="165">
        <v>0</v>
      </c>
      <c r="H24" s="165">
        <v>2</v>
      </c>
      <c r="I24" s="165">
        <v>3</v>
      </c>
      <c r="J24" s="165">
        <v>1</v>
      </c>
    </row>
    <row r="25" spans="1:10">
      <c r="A25" s="169" t="s">
        <v>107</v>
      </c>
      <c r="B25" s="165">
        <v>1</v>
      </c>
      <c r="C25" s="165">
        <v>1</v>
      </c>
      <c r="D25" s="165">
        <v>0</v>
      </c>
      <c r="E25" s="166">
        <v>2</v>
      </c>
      <c r="F25" s="165">
        <v>1</v>
      </c>
      <c r="G25" s="166">
        <v>2</v>
      </c>
      <c r="H25" s="165">
        <v>0</v>
      </c>
      <c r="I25" s="166">
        <v>2</v>
      </c>
      <c r="J25" s="165">
        <v>0</v>
      </c>
    </row>
    <row r="26" spans="1:10">
      <c r="A26" s="169" t="s">
        <v>108</v>
      </c>
      <c r="B26" s="166">
        <v>2</v>
      </c>
      <c r="C26" s="165">
        <v>1</v>
      </c>
      <c r="D26" s="165">
        <v>3</v>
      </c>
      <c r="E26" s="165">
        <v>2</v>
      </c>
      <c r="F26" s="165">
        <v>0</v>
      </c>
      <c r="G26" s="165">
        <v>0</v>
      </c>
      <c r="H26" s="165">
        <v>0</v>
      </c>
      <c r="I26" s="165">
        <v>1</v>
      </c>
      <c r="J26" s="165">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CB24-3C38-4B20-A443-BBCEED3D8749}">
  <dimension ref="A1:AD64"/>
  <sheetViews>
    <sheetView topLeftCell="P1" workbookViewId="0">
      <selection activeCell="O6" sqref="O6"/>
    </sheetView>
  </sheetViews>
  <sheetFormatPr baseColWidth="10" defaultRowHeight="15.75"/>
  <sheetData>
    <row r="1" spans="1:30">
      <c r="A1" s="126" t="s">
        <v>478</v>
      </c>
      <c r="B1" s="125"/>
      <c r="C1" s="125"/>
      <c r="D1" s="125"/>
      <c r="E1" s="125"/>
      <c r="F1" s="125"/>
      <c r="G1" s="89"/>
      <c r="H1" s="89"/>
      <c r="I1" s="89"/>
      <c r="J1" s="89"/>
      <c r="K1" s="89"/>
      <c r="L1" s="89"/>
      <c r="M1" s="125"/>
      <c r="N1" s="125"/>
      <c r="O1" s="125"/>
      <c r="P1" s="125"/>
      <c r="Q1" s="125"/>
      <c r="R1" s="125"/>
      <c r="S1" s="125"/>
      <c r="T1" s="125"/>
      <c r="U1" s="125"/>
      <c r="V1" s="125"/>
      <c r="W1" s="125"/>
      <c r="X1" s="125"/>
      <c r="Y1" s="125"/>
      <c r="Z1" s="125"/>
      <c r="AA1" s="125"/>
      <c r="AB1" s="125"/>
      <c r="AC1" s="125"/>
      <c r="AD1" s="125"/>
    </row>
    <row r="2" spans="1:30">
      <c r="A2" s="126" t="s">
        <v>499</v>
      </c>
      <c r="B2" s="125"/>
      <c r="C2" s="125"/>
      <c r="D2" s="125"/>
      <c r="E2" s="125"/>
      <c r="F2" s="127"/>
      <c r="G2" s="89"/>
      <c r="H2" s="89"/>
      <c r="I2" s="89"/>
      <c r="J2" s="89"/>
      <c r="K2" s="89"/>
      <c r="L2" s="89"/>
      <c r="M2" s="125"/>
      <c r="N2" s="125"/>
      <c r="O2" s="125"/>
      <c r="P2" s="125"/>
      <c r="Q2" s="125"/>
      <c r="R2" s="125"/>
      <c r="S2" s="125"/>
      <c r="T2" s="125"/>
      <c r="U2" s="125"/>
      <c r="V2" s="125"/>
      <c r="W2" s="125"/>
      <c r="X2" s="125"/>
      <c r="Y2" s="125"/>
      <c r="Z2" s="125"/>
      <c r="AA2" s="125"/>
      <c r="AB2" s="125"/>
      <c r="AC2" s="125"/>
      <c r="AD2" s="125"/>
    </row>
    <row r="3" spans="1:30">
      <c r="A3" s="126" t="s">
        <v>483</v>
      </c>
      <c r="B3" s="125"/>
      <c r="C3" s="125"/>
      <c r="D3" s="125"/>
      <c r="E3" s="125"/>
      <c r="F3" s="125"/>
      <c r="G3" s="89"/>
      <c r="H3" s="89"/>
      <c r="I3" s="89"/>
      <c r="J3" s="89"/>
      <c r="K3" s="89"/>
      <c r="L3" s="89"/>
      <c r="M3" s="125"/>
      <c r="N3" s="125"/>
      <c r="O3" s="125"/>
      <c r="P3" s="125"/>
      <c r="Q3" s="125"/>
      <c r="R3" s="125"/>
      <c r="S3" s="125"/>
      <c r="T3" s="125"/>
      <c r="U3" s="125"/>
      <c r="V3" s="125"/>
      <c r="W3" s="125"/>
      <c r="X3" s="125"/>
      <c r="Y3" s="125"/>
      <c r="Z3" s="125"/>
      <c r="AA3" s="125"/>
      <c r="AB3" s="125"/>
      <c r="AC3" s="125"/>
      <c r="AD3" s="125"/>
    </row>
    <row r="4" spans="1:30">
      <c r="A4" s="126" t="s">
        <v>485</v>
      </c>
      <c r="B4" s="125"/>
      <c r="C4" s="125"/>
      <c r="D4" s="125"/>
      <c r="E4" s="125"/>
      <c r="F4" s="125"/>
      <c r="G4" s="89"/>
      <c r="H4" s="89"/>
      <c r="I4" s="89"/>
      <c r="J4" s="89"/>
      <c r="K4" s="89"/>
      <c r="L4" s="89"/>
      <c r="M4" s="125"/>
      <c r="N4" s="125"/>
      <c r="O4" s="125"/>
      <c r="P4" s="125"/>
      <c r="Q4" s="125"/>
      <c r="R4" s="125"/>
      <c r="S4" s="125"/>
      <c r="T4" s="125"/>
      <c r="U4" s="125"/>
      <c r="V4" s="125"/>
      <c r="W4" s="125"/>
      <c r="X4" s="125"/>
      <c r="Y4" s="125"/>
      <c r="Z4" s="125"/>
      <c r="AA4" s="125"/>
      <c r="AB4" s="125"/>
      <c r="AC4" s="125"/>
      <c r="AD4" s="125"/>
    </row>
    <row r="5" spans="1:30">
      <c r="A5" s="126" t="s">
        <v>486</v>
      </c>
      <c r="B5" s="125"/>
      <c r="C5" s="125"/>
      <c r="D5" s="125"/>
      <c r="E5" s="125"/>
      <c r="F5" s="125"/>
      <c r="G5" s="89"/>
      <c r="H5" s="89"/>
      <c r="I5" s="89"/>
      <c r="J5" s="89"/>
      <c r="K5" s="89"/>
      <c r="L5" s="89"/>
      <c r="M5" s="170"/>
      <c r="N5" s="170"/>
      <c r="O5" s="170"/>
      <c r="P5" s="170"/>
      <c r="Q5" s="170"/>
      <c r="R5" s="170"/>
      <c r="S5" s="170"/>
      <c r="T5" s="170"/>
      <c r="U5" s="170"/>
      <c r="V5" s="170"/>
      <c r="W5" s="170"/>
      <c r="X5" s="170"/>
      <c r="Y5" s="170"/>
      <c r="Z5" s="170"/>
      <c r="AA5" s="170"/>
      <c r="AB5" s="170"/>
      <c r="AC5" s="170"/>
      <c r="AD5" s="170"/>
    </row>
    <row r="6" spans="1:30">
      <c r="A6" s="126" t="s">
        <v>487</v>
      </c>
      <c r="B6" s="125"/>
      <c r="C6" s="125"/>
      <c r="D6" s="125"/>
      <c r="E6" s="125"/>
      <c r="F6" s="125"/>
      <c r="G6" s="135"/>
      <c r="H6" s="135"/>
      <c r="I6" s="135"/>
      <c r="J6" s="135"/>
      <c r="K6" s="170"/>
      <c r="L6" s="170"/>
      <c r="M6" s="170"/>
      <c r="N6" s="170"/>
      <c r="O6" s="170"/>
      <c r="P6" s="170"/>
      <c r="Q6" s="170"/>
      <c r="R6" s="170"/>
      <c r="S6" s="170"/>
      <c r="T6" s="170"/>
      <c r="U6" s="170"/>
      <c r="V6" s="170"/>
      <c r="W6" s="170"/>
      <c r="X6" s="170"/>
      <c r="Y6" s="170"/>
      <c r="Z6" s="170"/>
      <c r="AA6" s="170"/>
      <c r="AB6" s="170"/>
      <c r="AC6" s="170"/>
      <c r="AD6" s="170"/>
    </row>
    <row r="7" spans="1:30">
      <c r="A7" s="126" t="s">
        <v>189</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row>
    <row r="8" spans="1:30">
      <c r="A8" s="126"/>
      <c r="B8" s="125"/>
      <c r="C8" s="125"/>
      <c r="D8" s="125"/>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125"/>
    </row>
    <row r="9" spans="1:30">
      <c r="A9" s="125"/>
      <c r="B9" s="125"/>
      <c r="C9" s="125"/>
      <c r="D9" s="125"/>
      <c r="E9" s="125"/>
      <c r="F9" s="125"/>
      <c r="G9" s="125"/>
      <c r="H9" s="125"/>
      <c r="I9" s="125"/>
      <c r="J9" s="125"/>
      <c r="K9" s="125"/>
      <c r="L9" s="125"/>
      <c r="M9" s="125"/>
      <c r="N9" s="125"/>
      <c r="O9" s="125"/>
      <c r="P9" s="125"/>
      <c r="Q9" s="125"/>
      <c r="R9" s="125"/>
      <c r="S9" s="125"/>
      <c r="T9" s="125"/>
      <c r="U9" s="125"/>
      <c r="V9" s="125"/>
      <c r="W9" s="125"/>
      <c r="X9" s="125"/>
      <c r="Y9" s="125"/>
      <c r="Z9" s="125"/>
      <c r="AA9" s="125"/>
      <c r="AB9" s="125"/>
      <c r="AC9" s="125"/>
      <c r="AD9" s="125"/>
    </row>
    <row r="10" spans="1:30">
      <c r="A10" s="99" t="s">
        <v>200</v>
      </c>
      <c r="B10" s="125"/>
      <c r="C10" s="125"/>
      <c r="D10" s="125"/>
      <c r="E10" s="125"/>
      <c r="F10" s="99" t="s">
        <v>197</v>
      </c>
      <c r="G10" s="125"/>
      <c r="H10" s="125"/>
      <c r="I10" s="125"/>
      <c r="J10" s="125"/>
      <c r="K10" s="99" t="s">
        <v>198</v>
      </c>
      <c r="L10" s="125"/>
      <c r="M10" s="125"/>
      <c r="N10" s="125"/>
      <c r="O10" s="125"/>
      <c r="P10" s="125"/>
      <c r="Q10" s="125"/>
      <c r="R10" s="125"/>
      <c r="S10" s="125"/>
      <c r="T10" s="125"/>
      <c r="U10" s="127"/>
      <c r="V10" s="127"/>
      <c r="W10" s="127"/>
      <c r="X10" s="127"/>
      <c r="Y10" s="127"/>
      <c r="Z10" s="127"/>
      <c r="AA10" s="127"/>
      <c r="AB10" s="127"/>
      <c r="AC10" s="127"/>
      <c r="AD10" s="127"/>
    </row>
    <row r="11" spans="1:30">
      <c r="A11" s="91"/>
      <c r="B11" s="91" t="s">
        <v>72</v>
      </c>
      <c r="C11" s="91" t="s">
        <v>73</v>
      </c>
      <c r="D11" s="91" t="s">
        <v>74</v>
      </c>
      <c r="E11" s="98"/>
      <c r="F11" s="91"/>
      <c r="G11" s="91" t="s">
        <v>109</v>
      </c>
      <c r="H11" s="91" t="s">
        <v>110</v>
      </c>
      <c r="I11" s="91" t="s">
        <v>111</v>
      </c>
      <c r="J11" s="98"/>
      <c r="K11" s="91"/>
      <c r="L11" s="91" t="s">
        <v>114</v>
      </c>
      <c r="M11" s="125"/>
      <c r="N11" s="125"/>
      <c r="O11" s="125"/>
      <c r="P11" s="125"/>
      <c r="Q11" s="125"/>
      <c r="R11" s="125"/>
      <c r="S11" s="125"/>
      <c r="T11" s="125"/>
      <c r="U11" s="127"/>
      <c r="V11" s="127"/>
      <c r="W11" s="127"/>
      <c r="X11" s="127"/>
      <c r="Y11" s="127"/>
      <c r="Z11" s="127"/>
      <c r="AA11" s="127"/>
      <c r="AB11" s="127"/>
      <c r="AC11" s="127"/>
      <c r="AD11" s="127"/>
    </row>
    <row r="12" spans="1:30">
      <c r="A12" s="91" t="s">
        <v>39</v>
      </c>
      <c r="B12" s="91" t="s">
        <v>77</v>
      </c>
      <c r="C12" s="91" t="s">
        <v>77</v>
      </c>
      <c r="D12" s="138" t="s">
        <v>78</v>
      </c>
      <c r="E12" s="98"/>
      <c r="F12" s="91" t="s">
        <v>84</v>
      </c>
      <c r="G12" s="91">
        <v>-3</v>
      </c>
      <c r="H12" s="91">
        <v>-2</v>
      </c>
      <c r="I12" s="91">
        <v>2</v>
      </c>
      <c r="J12" s="98"/>
      <c r="K12" s="91" t="s">
        <v>84</v>
      </c>
      <c r="L12" s="91" t="s">
        <v>136</v>
      </c>
      <c r="M12" s="125"/>
      <c r="N12" s="125"/>
      <c r="O12" s="125"/>
      <c r="P12" s="125"/>
      <c r="Q12" s="125"/>
      <c r="R12" s="125"/>
      <c r="S12" s="125"/>
      <c r="T12" s="125"/>
      <c r="U12" s="127"/>
      <c r="V12" s="127"/>
      <c r="W12" s="127"/>
      <c r="X12" s="127"/>
      <c r="Y12" s="127"/>
      <c r="Z12" s="127"/>
      <c r="AA12" s="127"/>
      <c r="AB12" s="127"/>
      <c r="AC12" s="127"/>
      <c r="AD12" s="127"/>
    </row>
    <row r="13" spans="1:30">
      <c r="A13" s="91" t="s">
        <v>40</v>
      </c>
      <c r="B13" s="136" t="s">
        <v>78</v>
      </c>
      <c r="C13" s="91" t="s">
        <v>77</v>
      </c>
      <c r="D13" s="91" t="s">
        <v>77</v>
      </c>
      <c r="E13" s="98"/>
      <c r="F13" s="91" t="s">
        <v>85</v>
      </c>
      <c r="G13" s="91">
        <v>-1</v>
      </c>
      <c r="H13" s="91">
        <v>-3</v>
      </c>
      <c r="I13" s="91">
        <v>3</v>
      </c>
      <c r="J13" s="98"/>
      <c r="K13" s="91" t="s">
        <v>85</v>
      </c>
      <c r="L13" s="91" t="s">
        <v>136</v>
      </c>
      <c r="M13" s="125"/>
      <c r="N13" s="125"/>
      <c r="O13" s="125"/>
      <c r="P13" s="125"/>
      <c r="Q13" s="125"/>
      <c r="R13" s="125"/>
      <c r="S13" s="125"/>
      <c r="T13" s="125"/>
      <c r="U13" s="127"/>
      <c r="V13" s="127"/>
      <c r="W13" s="127"/>
      <c r="X13" s="127"/>
      <c r="Y13" s="127"/>
      <c r="Z13" s="127"/>
      <c r="AA13" s="127"/>
      <c r="AB13" s="127"/>
      <c r="AC13" s="127"/>
      <c r="AD13" s="127"/>
    </row>
    <row r="14" spans="1:30">
      <c r="A14" s="91" t="s">
        <v>41</v>
      </c>
      <c r="B14" s="136" t="s">
        <v>78</v>
      </c>
      <c r="C14" s="91" t="s">
        <v>77</v>
      </c>
      <c r="D14" s="91" t="s">
        <v>77</v>
      </c>
      <c r="E14" s="98"/>
      <c r="F14" s="91" t="s">
        <v>86</v>
      </c>
      <c r="G14" s="136">
        <v>2</v>
      </c>
      <c r="H14" s="91">
        <v>-2</v>
      </c>
      <c r="I14" s="91">
        <v>-1</v>
      </c>
      <c r="J14" s="98"/>
      <c r="K14" s="91" t="s">
        <v>86</v>
      </c>
      <c r="L14" s="136" t="s">
        <v>488</v>
      </c>
      <c r="M14" s="125"/>
      <c r="N14" s="125"/>
      <c r="O14" s="125"/>
      <c r="P14" s="125"/>
      <c r="Q14" s="125"/>
      <c r="R14" s="125"/>
      <c r="S14" s="125"/>
      <c r="T14" s="125"/>
      <c r="U14" s="127"/>
      <c r="V14" s="127"/>
      <c r="W14" s="127"/>
      <c r="X14" s="127"/>
      <c r="Y14" s="127"/>
      <c r="Z14" s="127"/>
      <c r="AA14" s="127"/>
      <c r="AB14" s="127"/>
      <c r="AC14" s="127"/>
      <c r="AD14" s="127"/>
    </row>
    <row r="15" spans="1:30">
      <c r="A15" s="91" t="s">
        <v>42</v>
      </c>
      <c r="B15" s="136" t="s">
        <v>78</v>
      </c>
      <c r="C15" s="91" t="s">
        <v>77</v>
      </c>
      <c r="D15" s="91" t="s">
        <v>77</v>
      </c>
      <c r="E15" s="98"/>
      <c r="F15" s="91" t="s">
        <v>87</v>
      </c>
      <c r="G15" s="91">
        <v>2</v>
      </c>
      <c r="H15" s="91">
        <v>2</v>
      </c>
      <c r="I15" s="138">
        <v>-1</v>
      </c>
      <c r="J15" s="98"/>
      <c r="K15" s="91" t="s">
        <v>87</v>
      </c>
      <c r="L15" s="138" t="s">
        <v>149</v>
      </c>
      <c r="M15" s="125"/>
      <c r="N15" s="125"/>
      <c r="O15" s="125"/>
      <c r="P15" s="125"/>
      <c r="Q15" s="125"/>
      <c r="R15" s="125"/>
      <c r="S15" s="125"/>
      <c r="T15" s="125"/>
      <c r="U15" s="127"/>
      <c r="V15" s="127"/>
      <c r="W15" s="127"/>
      <c r="X15" s="127"/>
      <c r="Y15" s="127"/>
      <c r="Z15" s="127"/>
      <c r="AA15" s="127"/>
      <c r="AB15" s="127"/>
      <c r="AC15" s="127"/>
      <c r="AD15" s="127"/>
    </row>
    <row r="16" spans="1:30">
      <c r="A16" s="91" t="s">
        <v>43</v>
      </c>
      <c r="B16" s="91" t="s">
        <v>77</v>
      </c>
      <c r="C16" s="91" t="s">
        <v>77</v>
      </c>
      <c r="D16" s="138" t="s">
        <v>78</v>
      </c>
      <c r="E16" s="98"/>
      <c r="F16" s="91" t="s">
        <v>88</v>
      </c>
      <c r="G16" s="136">
        <v>-2</v>
      </c>
      <c r="H16" s="91">
        <v>3</v>
      </c>
      <c r="I16" s="91">
        <v>4</v>
      </c>
      <c r="J16" s="98"/>
      <c r="K16" s="91" t="s">
        <v>88</v>
      </c>
      <c r="L16" s="136" t="s">
        <v>488</v>
      </c>
      <c r="M16" s="125"/>
      <c r="N16" s="125"/>
      <c r="O16" s="125"/>
      <c r="P16" s="125"/>
      <c r="Q16" s="125"/>
      <c r="R16" s="125"/>
      <c r="S16" s="125"/>
      <c r="T16" s="125"/>
      <c r="U16" s="127"/>
      <c r="V16" s="127"/>
      <c r="W16" s="127"/>
      <c r="X16" s="127"/>
      <c r="Y16" s="127"/>
      <c r="Z16" s="127"/>
      <c r="AA16" s="127"/>
      <c r="AB16" s="127"/>
      <c r="AC16" s="127"/>
      <c r="AD16" s="127"/>
    </row>
    <row r="17" spans="1:20">
      <c r="A17" s="91" t="s">
        <v>44</v>
      </c>
      <c r="B17" s="91" t="s">
        <v>77</v>
      </c>
      <c r="C17" s="137" t="s">
        <v>78</v>
      </c>
      <c r="D17" s="91" t="s">
        <v>77</v>
      </c>
      <c r="E17" s="98"/>
      <c r="F17" s="91" t="s">
        <v>89</v>
      </c>
      <c r="G17" s="91">
        <v>-2</v>
      </c>
      <c r="H17" s="137">
        <v>2</v>
      </c>
      <c r="I17" s="91">
        <v>-3</v>
      </c>
      <c r="J17" s="98"/>
      <c r="K17" s="91" t="s">
        <v>89</v>
      </c>
      <c r="L17" s="137" t="s">
        <v>489</v>
      </c>
      <c r="M17" s="125"/>
      <c r="N17" s="125"/>
      <c r="O17" s="125"/>
      <c r="P17" s="125"/>
      <c r="Q17" s="125"/>
      <c r="R17" s="125"/>
      <c r="S17" s="125"/>
      <c r="T17" s="125"/>
    </row>
    <row r="18" spans="1:20">
      <c r="A18" s="91" t="s">
        <v>45</v>
      </c>
      <c r="B18" s="91" t="s">
        <v>77</v>
      </c>
      <c r="C18" s="137" t="s">
        <v>78</v>
      </c>
      <c r="D18" s="91" t="s">
        <v>77</v>
      </c>
      <c r="E18" s="98"/>
      <c r="F18" s="91" t="s">
        <v>90</v>
      </c>
      <c r="G18" s="136">
        <v>4</v>
      </c>
      <c r="H18" s="91">
        <v>0</v>
      </c>
      <c r="I18" s="91">
        <v>0</v>
      </c>
      <c r="J18" s="98"/>
      <c r="K18" s="91" t="s">
        <v>90</v>
      </c>
      <c r="L18" s="136" t="s">
        <v>488</v>
      </c>
      <c r="M18" s="125"/>
      <c r="N18" s="125"/>
      <c r="O18" s="125"/>
      <c r="P18" s="125"/>
      <c r="Q18" s="125"/>
      <c r="R18" s="125"/>
      <c r="S18" s="125"/>
      <c r="T18" s="125"/>
    </row>
    <row r="19" spans="1:20">
      <c r="A19" s="91" t="s">
        <v>46</v>
      </c>
      <c r="B19" s="91" t="s">
        <v>77</v>
      </c>
      <c r="C19" s="137" t="s">
        <v>78</v>
      </c>
      <c r="D19" s="91" t="s">
        <v>77</v>
      </c>
      <c r="E19" s="98"/>
      <c r="F19" s="91" t="s">
        <v>91</v>
      </c>
      <c r="G19" s="91">
        <v>0</v>
      </c>
      <c r="H19" s="91">
        <v>-1</v>
      </c>
      <c r="I19" s="91">
        <v>1</v>
      </c>
      <c r="J19" s="98"/>
      <c r="K19" s="91" t="s">
        <v>91</v>
      </c>
      <c r="L19" s="91"/>
      <c r="M19" s="125"/>
      <c r="N19" s="125"/>
      <c r="O19" s="125"/>
      <c r="P19" s="125"/>
      <c r="Q19" s="125"/>
      <c r="R19" s="125"/>
      <c r="S19" s="125"/>
      <c r="T19" s="125"/>
    </row>
    <row r="20" spans="1:20">
      <c r="A20" s="125"/>
      <c r="B20" s="125"/>
      <c r="C20" s="125"/>
      <c r="D20" s="125"/>
      <c r="E20" s="98"/>
      <c r="F20" s="91" t="s">
        <v>92</v>
      </c>
      <c r="G20" s="136">
        <v>-3</v>
      </c>
      <c r="H20" s="91">
        <v>3</v>
      </c>
      <c r="I20" s="91">
        <v>2</v>
      </c>
      <c r="J20" s="98"/>
      <c r="K20" s="91" t="s">
        <v>92</v>
      </c>
      <c r="L20" s="136" t="s">
        <v>488</v>
      </c>
      <c r="M20" s="125"/>
      <c r="N20" s="125"/>
      <c r="O20" s="125"/>
      <c r="P20" s="125"/>
      <c r="Q20" s="125"/>
      <c r="R20" s="125"/>
      <c r="S20" s="125"/>
      <c r="T20" s="125"/>
    </row>
    <row r="21" spans="1:20">
      <c r="A21" s="90" t="s">
        <v>0</v>
      </c>
      <c r="B21" s="125" t="s">
        <v>500</v>
      </c>
      <c r="C21" s="125"/>
      <c r="D21" s="125"/>
      <c r="E21" s="98"/>
      <c r="F21" s="91" t="s">
        <v>93</v>
      </c>
      <c r="G21" s="91">
        <v>1</v>
      </c>
      <c r="H21" s="91">
        <v>-1</v>
      </c>
      <c r="I21" s="91">
        <v>-2</v>
      </c>
      <c r="J21" s="98"/>
      <c r="K21" s="91" t="s">
        <v>93</v>
      </c>
      <c r="L21" s="91"/>
      <c r="M21" s="125"/>
      <c r="N21" s="125"/>
      <c r="O21" s="125"/>
      <c r="P21" s="125"/>
      <c r="Q21" s="125"/>
      <c r="R21" s="125"/>
      <c r="S21" s="125"/>
      <c r="T21" s="125"/>
    </row>
    <row r="22" spans="1:20">
      <c r="A22" s="130" t="s">
        <v>1</v>
      </c>
      <c r="B22" s="125" t="s">
        <v>501</v>
      </c>
      <c r="C22" s="125"/>
      <c r="D22" s="125"/>
      <c r="E22" s="98"/>
      <c r="F22" s="91" t="s">
        <v>94</v>
      </c>
      <c r="G22" s="91">
        <v>0</v>
      </c>
      <c r="H22" s="91">
        <v>-2</v>
      </c>
      <c r="I22" s="91">
        <v>-1</v>
      </c>
      <c r="J22" s="98"/>
      <c r="K22" s="91" t="s">
        <v>94</v>
      </c>
      <c r="L22" s="91" t="s">
        <v>490</v>
      </c>
      <c r="M22" s="125"/>
      <c r="N22" s="125"/>
      <c r="O22" s="125"/>
      <c r="P22" s="125"/>
      <c r="Q22" s="125"/>
      <c r="R22" s="125"/>
      <c r="S22" s="125"/>
      <c r="T22" s="125"/>
    </row>
    <row r="23" spans="1:20">
      <c r="A23" s="131" t="s">
        <v>2</v>
      </c>
      <c r="B23" s="125" t="s">
        <v>502</v>
      </c>
      <c r="C23" s="125"/>
      <c r="D23" s="125"/>
      <c r="E23" s="98"/>
      <c r="F23" s="91" t="s">
        <v>95</v>
      </c>
      <c r="G23" s="91">
        <v>0</v>
      </c>
      <c r="H23" s="91">
        <v>0</v>
      </c>
      <c r="I23" s="91">
        <v>2</v>
      </c>
      <c r="J23" s="98"/>
      <c r="K23" s="91" t="s">
        <v>95</v>
      </c>
      <c r="L23" s="91" t="s">
        <v>490</v>
      </c>
      <c r="M23" s="125"/>
      <c r="N23" s="125"/>
      <c r="O23" s="125"/>
      <c r="P23" s="125"/>
      <c r="Q23" s="125"/>
      <c r="R23" s="125"/>
      <c r="S23" s="125"/>
      <c r="T23" s="125"/>
    </row>
    <row r="24" spans="1:20">
      <c r="A24" s="125"/>
      <c r="B24" s="125"/>
      <c r="C24" s="125"/>
      <c r="D24" s="125"/>
      <c r="E24" s="98"/>
      <c r="F24" s="91" t="s">
        <v>96</v>
      </c>
      <c r="G24" s="91">
        <v>1</v>
      </c>
      <c r="H24" s="91">
        <v>4</v>
      </c>
      <c r="I24" s="91">
        <v>-3</v>
      </c>
      <c r="J24" s="98"/>
      <c r="K24" s="91" t="s">
        <v>96</v>
      </c>
      <c r="L24" s="91" t="s">
        <v>136</v>
      </c>
      <c r="M24" s="125"/>
      <c r="N24" s="125"/>
      <c r="O24" s="125"/>
      <c r="P24" s="125"/>
      <c r="Q24" s="125"/>
      <c r="R24" s="125"/>
      <c r="S24" s="125"/>
      <c r="T24" s="125"/>
    </row>
    <row r="25" spans="1:20">
      <c r="A25" s="125"/>
      <c r="B25" s="125"/>
      <c r="C25" s="125"/>
      <c r="D25" s="125"/>
      <c r="E25" s="98"/>
      <c r="F25" s="91" t="s">
        <v>97</v>
      </c>
      <c r="G25" s="91">
        <v>0</v>
      </c>
      <c r="H25" s="91">
        <v>0</v>
      </c>
      <c r="I25" s="91">
        <v>1</v>
      </c>
      <c r="J25" s="98"/>
      <c r="K25" s="91" t="s">
        <v>97</v>
      </c>
      <c r="L25" s="91" t="s">
        <v>490</v>
      </c>
      <c r="M25" s="125"/>
      <c r="N25" s="125"/>
      <c r="O25" s="125"/>
      <c r="P25" s="125"/>
      <c r="Q25" s="125"/>
      <c r="R25" s="125"/>
      <c r="S25" s="125"/>
      <c r="T25" s="125"/>
    </row>
    <row r="26" spans="1:20">
      <c r="A26" s="125"/>
      <c r="B26" s="125"/>
      <c r="C26" s="125"/>
      <c r="D26" s="125"/>
      <c r="E26" s="98"/>
      <c r="F26" s="91" t="s">
        <v>98</v>
      </c>
      <c r="G26" s="91">
        <v>-4</v>
      </c>
      <c r="H26" s="137">
        <v>-1</v>
      </c>
      <c r="I26" s="91">
        <v>-4</v>
      </c>
      <c r="J26" s="98"/>
      <c r="K26" s="91" t="s">
        <v>98</v>
      </c>
      <c r="L26" s="137" t="s">
        <v>489</v>
      </c>
      <c r="M26" s="125"/>
      <c r="N26" s="125"/>
      <c r="O26" s="125"/>
      <c r="P26" s="125"/>
      <c r="Q26" s="125"/>
      <c r="R26" s="125"/>
      <c r="S26" s="125"/>
      <c r="T26" s="125"/>
    </row>
    <row r="27" spans="1:20">
      <c r="A27" s="125"/>
      <c r="B27" s="125"/>
      <c r="C27" s="125"/>
      <c r="D27" s="125"/>
      <c r="E27" s="98"/>
      <c r="F27" s="91" t="s">
        <v>99</v>
      </c>
      <c r="G27" s="91">
        <v>1</v>
      </c>
      <c r="H27" s="91">
        <v>1</v>
      </c>
      <c r="I27" s="138">
        <v>-1</v>
      </c>
      <c r="J27" s="98"/>
      <c r="K27" s="91" t="s">
        <v>99</v>
      </c>
      <c r="L27" s="138" t="s">
        <v>149</v>
      </c>
      <c r="M27" s="125"/>
      <c r="N27" s="125"/>
      <c r="O27" s="125"/>
      <c r="P27" s="125"/>
      <c r="Q27" s="125"/>
      <c r="R27" s="125"/>
      <c r="S27" s="125"/>
      <c r="T27" s="125"/>
    </row>
    <row r="28" spans="1:20">
      <c r="A28" s="125"/>
      <c r="B28" s="125"/>
      <c r="C28" s="125"/>
      <c r="D28" s="125"/>
      <c r="E28" s="98"/>
      <c r="F28" s="91" t="s">
        <v>100</v>
      </c>
      <c r="G28" s="91">
        <v>-1</v>
      </c>
      <c r="H28" s="91">
        <v>1</v>
      </c>
      <c r="I28" s="91">
        <v>-1</v>
      </c>
      <c r="J28" s="98"/>
      <c r="K28" s="91" t="s">
        <v>100</v>
      </c>
      <c r="L28" s="91"/>
      <c r="M28" s="125"/>
      <c r="N28" s="125"/>
      <c r="O28" s="125"/>
      <c r="P28" s="125"/>
      <c r="Q28" s="125"/>
      <c r="R28" s="125"/>
      <c r="S28" s="125"/>
      <c r="T28" s="125"/>
    </row>
    <row r="29" spans="1:20">
      <c r="A29" s="125"/>
      <c r="B29" s="125"/>
      <c r="C29" s="125"/>
      <c r="D29" s="125"/>
      <c r="E29" s="98"/>
      <c r="F29" s="91" t="s">
        <v>101</v>
      </c>
      <c r="G29" s="136">
        <v>2</v>
      </c>
      <c r="H29" s="91">
        <v>0</v>
      </c>
      <c r="I29" s="91">
        <v>0</v>
      </c>
      <c r="J29" s="98"/>
      <c r="K29" s="91" t="s">
        <v>101</v>
      </c>
      <c r="L29" s="136" t="s">
        <v>488</v>
      </c>
      <c r="M29" s="125"/>
      <c r="N29" s="125"/>
      <c r="O29" s="125"/>
      <c r="P29" s="125"/>
      <c r="Q29" s="125"/>
      <c r="R29" s="125"/>
      <c r="S29" s="125"/>
      <c r="T29" s="125"/>
    </row>
    <row r="30" spans="1:20">
      <c r="A30" s="125"/>
      <c r="B30" s="125"/>
      <c r="C30" s="125"/>
      <c r="D30" s="125"/>
      <c r="E30" s="98"/>
      <c r="F30" s="91" t="s">
        <v>102</v>
      </c>
      <c r="G30" s="91">
        <v>-1</v>
      </c>
      <c r="H30" s="91">
        <v>1</v>
      </c>
      <c r="I30" s="91">
        <v>-2</v>
      </c>
      <c r="J30" s="98"/>
      <c r="K30" s="91" t="s">
        <v>102</v>
      </c>
      <c r="L30" s="91"/>
      <c r="M30" s="125"/>
      <c r="N30" s="125"/>
      <c r="O30" s="125"/>
      <c r="P30" s="125"/>
      <c r="Q30" s="125"/>
      <c r="R30" s="125"/>
      <c r="S30" s="125"/>
      <c r="T30" s="125"/>
    </row>
    <row r="31" spans="1:20">
      <c r="A31" s="125"/>
      <c r="B31" s="125"/>
      <c r="C31" s="125"/>
      <c r="D31" s="125"/>
      <c r="E31" s="98"/>
      <c r="F31" s="91" t="s">
        <v>103</v>
      </c>
      <c r="G31" s="91">
        <v>3</v>
      </c>
      <c r="H31" s="91">
        <v>2</v>
      </c>
      <c r="I31" s="138">
        <v>0</v>
      </c>
      <c r="J31" s="98"/>
      <c r="K31" s="91" t="s">
        <v>103</v>
      </c>
      <c r="L31" s="138" t="s">
        <v>149</v>
      </c>
      <c r="M31" s="125"/>
      <c r="N31" s="125"/>
      <c r="O31" s="125"/>
      <c r="P31" s="125"/>
      <c r="Q31" s="125"/>
      <c r="R31" s="125"/>
      <c r="S31" s="125"/>
      <c r="T31" s="125"/>
    </row>
    <row r="32" spans="1:20">
      <c r="A32" s="125"/>
      <c r="B32" s="125"/>
      <c r="C32" s="125"/>
      <c r="D32" s="125"/>
      <c r="E32" s="98"/>
      <c r="F32" s="91" t="s">
        <v>104</v>
      </c>
      <c r="G32" s="91">
        <v>-1</v>
      </c>
      <c r="H32" s="91">
        <v>1</v>
      </c>
      <c r="I32" s="91">
        <v>0</v>
      </c>
      <c r="J32" s="98"/>
      <c r="K32" s="91" t="s">
        <v>104</v>
      </c>
      <c r="L32" s="91"/>
      <c r="M32" s="125"/>
      <c r="N32" s="125"/>
      <c r="O32" s="125"/>
      <c r="P32" s="125"/>
      <c r="Q32" s="125"/>
      <c r="R32" s="125"/>
      <c r="S32" s="125"/>
      <c r="T32" s="125"/>
    </row>
    <row r="33" spans="1:23">
      <c r="A33" s="125"/>
      <c r="B33" s="125"/>
      <c r="C33" s="125"/>
      <c r="D33" s="125"/>
      <c r="E33" s="98"/>
      <c r="F33" s="91" t="s">
        <v>105</v>
      </c>
      <c r="G33" s="91">
        <v>-2</v>
      </c>
      <c r="H33" s="91">
        <v>0</v>
      </c>
      <c r="I33" s="91">
        <v>3</v>
      </c>
      <c r="J33" s="98"/>
      <c r="K33" s="91" t="s">
        <v>105</v>
      </c>
      <c r="L33" s="91" t="s">
        <v>136</v>
      </c>
      <c r="M33" s="125"/>
      <c r="N33" s="125"/>
      <c r="O33" s="125"/>
      <c r="P33" s="125"/>
      <c r="Q33" s="125"/>
      <c r="R33" s="125"/>
      <c r="S33" s="125"/>
      <c r="T33" s="125"/>
      <c r="U33" s="127"/>
      <c r="V33" s="127"/>
      <c r="W33" s="127"/>
    </row>
    <row r="34" spans="1:23">
      <c r="A34" s="125"/>
      <c r="B34" s="125"/>
      <c r="C34" s="125"/>
      <c r="D34" s="125"/>
      <c r="E34" s="98"/>
      <c r="F34" s="91" t="s">
        <v>106</v>
      </c>
      <c r="G34" s="91">
        <v>0</v>
      </c>
      <c r="H34" s="91">
        <v>-4</v>
      </c>
      <c r="I34" s="91">
        <v>-2</v>
      </c>
      <c r="J34" s="98"/>
      <c r="K34" s="91" t="s">
        <v>106</v>
      </c>
      <c r="L34" s="91" t="s">
        <v>136</v>
      </c>
      <c r="M34" s="125"/>
      <c r="N34" s="125"/>
      <c r="O34" s="125"/>
      <c r="P34" s="125"/>
      <c r="Q34" s="125"/>
      <c r="R34" s="125"/>
      <c r="S34" s="125"/>
      <c r="T34" s="125"/>
      <c r="U34" s="127"/>
      <c r="V34" s="127"/>
      <c r="W34" s="127"/>
    </row>
    <row r="35" spans="1:23">
      <c r="A35" s="125"/>
      <c r="B35" s="125"/>
      <c r="C35" s="125"/>
      <c r="D35" s="125"/>
      <c r="E35" s="98"/>
      <c r="F35" s="91" t="s">
        <v>107</v>
      </c>
      <c r="G35" s="91">
        <v>1</v>
      </c>
      <c r="H35" s="137">
        <v>-3</v>
      </c>
      <c r="I35" s="91">
        <v>1</v>
      </c>
      <c r="J35" s="98"/>
      <c r="K35" s="91" t="s">
        <v>107</v>
      </c>
      <c r="L35" s="137" t="s">
        <v>489</v>
      </c>
      <c r="M35" s="125"/>
      <c r="N35" s="125"/>
      <c r="O35" s="125"/>
      <c r="P35" s="125"/>
      <c r="Q35" s="125"/>
      <c r="R35" s="125"/>
      <c r="S35" s="125"/>
      <c r="T35" s="125"/>
      <c r="U35" s="127"/>
      <c r="V35" s="127"/>
      <c r="W35" s="127"/>
    </row>
    <row r="36" spans="1:23">
      <c r="A36" s="125"/>
      <c r="B36" s="125"/>
      <c r="C36" s="125"/>
      <c r="D36" s="125"/>
      <c r="E36" s="98"/>
      <c r="F36" s="91" t="s">
        <v>108</v>
      </c>
      <c r="G36" s="91">
        <v>3</v>
      </c>
      <c r="H36" s="137">
        <v>-1</v>
      </c>
      <c r="I36" s="91">
        <v>1</v>
      </c>
      <c r="J36" s="98"/>
      <c r="K36" s="91" t="s">
        <v>108</v>
      </c>
      <c r="L36" s="137" t="s">
        <v>489</v>
      </c>
      <c r="M36" s="125"/>
      <c r="N36" s="125"/>
      <c r="O36" s="125"/>
      <c r="P36" s="125"/>
      <c r="Q36" s="125"/>
      <c r="R36" s="125"/>
      <c r="S36" s="125"/>
      <c r="T36" s="125"/>
      <c r="U36" s="127"/>
      <c r="V36" s="127"/>
      <c r="W36" s="127"/>
    </row>
    <row r="37" spans="1:23">
      <c r="A37" s="125"/>
      <c r="B37" s="125"/>
      <c r="C37" s="125"/>
      <c r="D37" s="125"/>
      <c r="E37" s="125"/>
      <c r="F37" s="125"/>
      <c r="G37" s="125"/>
      <c r="H37" s="125"/>
      <c r="I37" s="125"/>
      <c r="J37" s="125"/>
      <c r="K37" s="125"/>
      <c r="L37" s="125"/>
      <c r="M37" s="125"/>
      <c r="N37" s="125"/>
      <c r="O37" s="125"/>
      <c r="P37" s="125"/>
      <c r="Q37" s="125"/>
      <c r="R37" s="125"/>
      <c r="S37" s="125"/>
      <c r="T37" s="125"/>
      <c r="U37" s="127"/>
      <c r="V37" s="127"/>
      <c r="W37" s="127"/>
    </row>
    <row r="38" spans="1:23">
      <c r="A38" s="125"/>
      <c r="B38" s="125"/>
      <c r="C38" s="125"/>
      <c r="D38" s="125"/>
      <c r="E38" s="125"/>
      <c r="F38" s="126" t="s">
        <v>491</v>
      </c>
      <c r="G38" s="125"/>
      <c r="H38" s="125"/>
      <c r="I38" s="125"/>
      <c r="J38" s="125"/>
      <c r="K38" s="125"/>
      <c r="L38" s="125"/>
      <c r="M38" s="125"/>
      <c r="N38" s="125"/>
      <c r="O38" s="125"/>
      <c r="P38" s="125"/>
      <c r="Q38" s="125"/>
      <c r="R38" s="125"/>
      <c r="S38" s="125"/>
      <c r="T38" s="125"/>
      <c r="U38" s="127"/>
      <c r="V38" s="127"/>
      <c r="W38" s="127"/>
    </row>
    <row r="39" spans="1:23">
      <c r="A39" s="125"/>
      <c r="B39" s="125"/>
      <c r="C39" s="125"/>
      <c r="D39" s="125"/>
      <c r="E39" s="125"/>
      <c r="F39" s="126" t="s">
        <v>492</v>
      </c>
      <c r="G39" s="125"/>
      <c r="H39" s="125"/>
      <c r="I39" s="125"/>
      <c r="J39" s="125"/>
      <c r="K39" s="125"/>
      <c r="L39" s="125"/>
      <c r="M39" s="125"/>
      <c r="N39" s="125"/>
      <c r="O39" s="125"/>
      <c r="P39" s="125"/>
      <c r="Q39" s="125"/>
      <c r="R39" s="125"/>
      <c r="S39" s="125"/>
      <c r="T39" s="125"/>
      <c r="U39" s="127"/>
      <c r="V39" s="127"/>
      <c r="W39" s="127"/>
    </row>
    <row r="40" spans="1:23">
      <c r="A40" s="125"/>
      <c r="B40" s="125"/>
      <c r="C40" s="125"/>
      <c r="D40" s="125"/>
      <c r="E40" s="125"/>
      <c r="F40" s="125"/>
      <c r="G40" s="125"/>
      <c r="H40" s="125"/>
      <c r="I40" s="125"/>
      <c r="J40" s="125"/>
      <c r="K40" s="125"/>
      <c r="L40" s="125"/>
      <c r="M40" s="125"/>
      <c r="N40" s="125"/>
      <c r="O40" s="125"/>
      <c r="P40" s="125"/>
      <c r="Q40" s="125"/>
      <c r="R40" s="125"/>
      <c r="S40" s="125"/>
      <c r="T40" s="125"/>
      <c r="U40" s="125"/>
      <c r="V40" s="125"/>
      <c r="W40" s="125"/>
    </row>
    <row r="41" spans="1:23">
      <c r="A41" s="125"/>
      <c r="B41" s="125"/>
      <c r="C41" s="125"/>
      <c r="D41" s="125"/>
      <c r="E41" s="125"/>
      <c r="F41" s="97"/>
      <c r="G41" s="97"/>
      <c r="H41" s="97"/>
      <c r="I41" s="97"/>
      <c r="J41" s="97" t="s">
        <v>0</v>
      </c>
      <c r="K41" s="97"/>
      <c r="L41" s="97"/>
      <c r="M41" s="97"/>
      <c r="N41" s="97"/>
      <c r="O41" s="125"/>
      <c r="P41" s="125"/>
      <c r="Q41" s="125"/>
      <c r="R41" s="125"/>
      <c r="S41" s="125"/>
      <c r="T41" s="125"/>
      <c r="U41" s="125"/>
      <c r="V41" s="125"/>
      <c r="W41" s="125"/>
    </row>
    <row r="42" spans="1:23">
      <c r="A42" s="125"/>
      <c r="B42" s="125"/>
      <c r="C42" s="125"/>
      <c r="D42" s="125"/>
      <c r="E42" s="125"/>
      <c r="F42" s="97"/>
      <c r="G42" s="97"/>
      <c r="H42" s="97"/>
      <c r="I42" s="96"/>
      <c r="J42" s="95"/>
      <c r="K42" s="96"/>
      <c r="L42" s="97"/>
      <c r="M42" s="97"/>
      <c r="N42" s="97"/>
      <c r="O42" s="125"/>
      <c r="P42" s="125"/>
      <c r="Q42" s="125"/>
      <c r="R42" s="125"/>
      <c r="S42" s="125"/>
      <c r="T42" s="125"/>
      <c r="U42" s="125"/>
      <c r="V42" s="125"/>
      <c r="W42" s="125"/>
    </row>
    <row r="43" spans="1:23">
      <c r="A43" s="125"/>
      <c r="B43" s="125"/>
      <c r="C43" s="125"/>
      <c r="D43" s="125"/>
      <c r="E43" s="125"/>
      <c r="F43" s="97"/>
      <c r="G43" s="97"/>
      <c r="H43" s="96"/>
      <c r="I43" s="95"/>
      <c r="J43" s="95"/>
      <c r="K43" s="95"/>
      <c r="L43" s="96"/>
      <c r="M43" s="97"/>
      <c r="N43" s="97"/>
      <c r="O43" s="125"/>
      <c r="P43" s="125"/>
      <c r="Q43" s="125"/>
      <c r="R43" s="125"/>
      <c r="S43" s="125"/>
      <c r="T43" s="125"/>
      <c r="U43" s="125"/>
      <c r="V43" s="125"/>
      <c r="W43" s="125"/>
    </row>
    <row r="44" spans="1:23">
      <c r="A44" s="125"/>
      <c r="B44" s="125"/>
      <c r="C44" s="125"/>
      <c r="D44" s="125"/>
      <c r="E44" s="125"/>
      <c r="F44" s="97"/>
      <c r="G44" s="96"/>
      <c r="H44" s="95"/>
      <c r="I44" s="95"/>
      <c r="J44" s="95"/>
      <c r="K44" s="95"/>
      <c r="L44" s="95"/>
      <c r="M44" s="96"/>
      <c r="N44" s="97"/>
      <c r="O44" s="125"/>
      <c r="P44" s="125"/>
      <c r="Q44" s="125"/>
      <c r="R44" s="125"/>
      <c r="S44" s="125"/>
      <c r="T44" s="125"/>
      <c r="U44" s="125"/>
      <c r="V44" s="125"/>
      <c r="W44" s="125"/>
    </row>
    <row r="45" spans="1:23">
      <c r="A45" s="125"/>
      <c r="B45" s="125"/>
      <c r="C45" s="125"/>
      <c r="D45" s="125"/>
      <c r="E45" s="125"/>
      <c r="F45" s="96"/>
      <c r="G45" s="95">
        <v>9</v>
      </c>
      <c r="H45" s="95"/>
      <c r="I45" s="95"/>
      <c r="J45" s="95"/>
      <c r="K45" s="95"/>
      <c r="L45" s="95"/>
      <c r="M45" s="95">
        <v>25</v>
      </c>
      <c r="N45" s="96"/>
      <c r="O45" s="125"/>
      <c r="P45" s="125"/>
      <c r="Q45" s="125"/>
      <c r="R45" s="125"/>
      <c r="S45" s="125"/>
      <c r="T45" s="125"/>
      <c r="U45" s="125"/>
      <c r="V45" s="125"/>
      <c r="W45" s="125"/>
    </row>
    <row r="46" spans="1:23">
      <c r="A46" s="125"/>
      <c r="B46" s="125"/>
      <c r="C46" s="125"/>
      <c r="D46" s="125"/>
      <c r="E46" s="125"/>
      <c r="F46" s="95">
        <v>15</v>
      </c>
      <c r="G46" s="95">
        <v>1</v>
      </c>
      <c r="H46" s="95"/>
      <c r="I46" s="95"/>
      <c r="J46" s="95"/>
      <c r="K46" s="95"/>
      <c r="L46" s="95"/>
      <c r="M46" s="95">
        <v>20</v>
      </c>
      <c r="N46" s="95">
        <v>7</v>
      </c>
      <c r="O46" s="125"/>
      <c r="P46" s="125"/>
      <c r="Q46" s="125"/>
      <c r="R46" s="125"/>
      <c r="S46" s="125"/>
      <c r="T46" s="125"/>
      <c r="U46" s="125"/>
      <c r="V46" s="125"/>
      <c r="W46" s="125"/>
    </row>
    <row r="47" spans="1:23">
      <c r="A47" s="125"/>
      <c r="B47" s="125"/>
      <c r="C47" s="125"/>
      <c r="D47" s="125"/>
      <c r="E47" s="125"/>
      <c r="F47" s="96">
        <v>-4</v>
      </c>
      <c r="G47" s="96">
        <v>-3</v>
      </c>
      <c r="H47" s="96">
        <v>-2</v>
      </c>
      <c r="I47" s="96">
        <v>-1</v>
      </c>
      <c r="J47" s="96">
        <v>0</v>
      </c>
      <c r="K47" s="96">
        <v>1</v>
      </c>
      <c r="L47" s="96">
        <v>2</v>
      </c>
      <c r="M47" s="96">
        <v>3</v>
      </c>
      <c r="N47" s="96">
        <v>4</v>
      </c>
      <c r="O47" s="125"/>
      <c r="P47" s="125"/>
      <c r="Q47" s="125"/>
      <c r="R47" s="125"/>
      <c r="S47" s="125"/>
      <c r="T47" s="125"/>
      <c r="U47" s="125"/>
      <c r="V47" s="125"/>
      <c r="W47" s="125"/>
    </row>
    <row r="48" spans="1:23">
      <c r="A48" s="125"/>
      <c r="B48" s="125"/>
      <c r="C48" s="125"/>
      <c r="D48" s="125"/>
      <c r="E48" s="125"/>
      <c r="F48" s="94"/>
      <c r="G48" s="94"/>
      <c r="H48" s="94"/>
      <c r="I48" s="94"/>
      <c r="J48" s="94"/>
      <c r="K48" s="94"/>
      <c r="L48" s="94"/>
      <c r="M48" s="94"/>
      <c r="N48" s="94"/>
      <c r="O48" s="125"/>
      <c r="P48" s="125"/>
      <c r="Q48" s="125"/>
      <c r="R48" s="125"/>
      <c r="S48" s="125"/>
      <c r="T48" s="125"/>
      <c r="U48" s="125"/>
      <c r="V48" s="125"/>
      <c r="W48" s="125"/>
    </row>
    <row r="49" spans="1:23">
      <c r="A49" s="125"/>
      <c r="B49" s="125"/>
      <c r="C49" s="125"/>
      <c r="D49" s="125"/>
      <c r="E49" s="125"/>
      <c r="F49" s="97"/>
      <c r="G49" s="97"/>
      <c r="H49" s="97"/>
      <c r="I49" s="97"/>
      <c r="J49" s="97" t="s">
        <v>1</v>
      </c>
      <c r="K49" s="97"/>
      <c r="L49" s="97"/>
      <c r="M49" s="97"/>
      <c r="N49" s="97"/>
      <c r="O49" s="125"/>
      <c r="P49" s="125"/>
      <c r="Q49" s="125"/>
      <c r="R49" s="125"/>
      <c r="S49" s="125"/>
      <c r="T49" s="125"/>
      <c r="U49" s="125"/>
      <c r="V49" s="125"/>
      <c r="W49" s="125"/>
    </row>
    <row r="50" spans="1:23">
      <c r="A50" s="125"/>
      <c r="B50" s="125"/>
      <c r="C50" s="125"/>
      <c r="D50" s="125"/>
      <c r="E50" s="125"/>
      <c r="F50" s="97"/>
      <c r="G50" s="97"/>
      <c r="H50" s="97"/>
      <c r="I50" s="96"/>
      <c r="J50" s="93"/>
      <c r="K50" s="96"/>
      <c r="L50" s="97"/>
      <c r="M50" s="97"/>
      <c r="N50" s="97"/>
      <c r="O50" s="125"/>
      <c r="P50" s="125"/>
      <c r="Q50" s="125"/>
      <c r="R50" s="125"/>
      <c r="S50" s="125"/>
      <c r="T50" s="125"/>
      <c r="U50" s="125"/>
      <c r="V50" s="125"/>
      <c r="W50" s="125"/>
    </row>
    <row r="51" spans="1:23">
      <c r="A51" s="125"/>
      <c r="B51" s="125"/>
      <c r="C51" s="125"/>
      <c r="D51" s="125"/>
      <c r="E51" s="125"/>
      <c r="F51" s="97"/>
      <c r="G51" s="97"/>
      <c r="H51" s="96"/>
      <c r="I51" s="93"/>
      <c r="J51" s="93"/>
      <c r="K51" s="93"/>
      <c r="L51" s="96"/>
      <c r="M51" s="97"/>
      <c r="N51" s="97"/>
      <c r="O51" s="125"/>
      <c r="P51" s="125"/>
      <c r="Q51" s="125"/>
      <c r="R51" s="125"/>
      <c r="S51" s="125"/>
      <c r="T51" s="125"/>
      <c r="U51" s="125"/>
      <c r="V51" s="125"/>
      <c r="W51" s="125"/>
    </row>
    <row r="52" spans="1:23">
      <c r="A52" s="125"/>
      <c r="B52" s="125"/>
      <c r="C52" s="125"/>
      <c r="D52" s="125"/>
      <c r="E52" s="125"/>
      <c r="F52" s="97"/>
      <c r="G52" s="96"/>
      <c r="H52" s="93"/>
      <c r="I52" s="93"/>
      <c r="J52" s="93"/>
      <c r="K52" s="93"/>
      <c r="L52" s="93"/>
      <c r="M52" s="96"/>
      <c r="N52" s="97"/>
      <c r="O52" s="125"/>
      <c r="P52" s="125"/>
      <c r="Q52" s="125"/>
      <c r="R52" s="125"/>
      <c r="S52" s="125"/>
      <c r="T52" s="125"/>
      <c r="U52" s="125"/>
      <c r="V52" s="125"/>
      <c r="W52" s="125"/>
    </row>
    <row r="53" spans="1:23">
      <c r="A53" s="125"/>
      <c r="B53" s="125"/>
      <c r="C53" s="125"/>
      <c r="D53" s="125"/>
      <c r="E53" s="125"/>
      <c r="F53" s="96"/>
      <c r="G53" s="93">
        <v>2</v>
      </c>
      <c r="H53" s="93"/>
      <c r="I53" s="93"/>
      <c r="J53" s="93"/>
      <c r="K53" s="93"/>
      <c r="L53" s="93"/>
      <c r="M53" s="93">
        <v>5</v>
      </c>
      <c r="N53" s="96"/>
      <c r="O53" s="125"/>
      <c r="P53" s="125"/>
      <c r="Q53" s="125"/>
      <c r="R53" s="125"/>
      <c r="S53" s="125"/>
      <c r="T53" s="125"/>
      <c r="U53" s="125"/>
      <c r="V53" s="125"/>
      <c r="W53" s="125"/>
    </row>
    <row r="54" spans="1:23">
      <c r="A54" s="125"/>
      <c r="B54" s="125"/>
      <c r="C54" s="125"/>
      <c r="D54" s="125"/>
      <c r="E54" s="125"/>
      <c r="F54" s="93">
        <v>23</v>
      </c>
      <c r="G54" s="93">
        <v>24</v>
      </c>
      <c r="H54" s="93"/>
      <c r="I54" s="93"/>
      <c r="J54" s="93"/>
      <c r="K54" s="93"/>
      <c r="L54" s="93"/>
      <c r="M54" s="93">
        <v>9</v>
      </c>
      <c r="N54" s="93">
        <v>13</v>
      </c>
      <c r="O54" s="125"/>
      <c r="P54" s="125"/>
      <c r="Q54" s="125"/>
      <c r="R54" s="125"/>
      <c r="S54" s="125"/>
      <c r="T54" s="125"/>
      <c r="U54" s="125"/>
      <c r="V54" s="125"/>
      <c r="W54" s="125"/>
    </row>
    <row r="55" spans="1:23">
      <c r="A55" s="125"/>
      <c r="B55" s="125"/>
      <c r="C55" s="125"/>
      <c r="D55" s="125"/>
      <c r="E55" s="125"/>
      <c r="F55" s="96">
        <v>-4</v>
      </c>
      <c r="G55" s="96">
        <v>-3</v>
      </c>
      <c r="H55" s="96">
        <v>-2</v>
      </c>
      <c r="I55" s="96">
        <v>-1</v>
      </c>
      <c r="J55" s="96">
        <v>0</v>
      </c>
      <c r="K55" s="96">
        <v>1</v>
      </c>
      <c r="L55" s="96">
        <v>2</v>
      </c>
      <c r="M55" s="96">
        <v>3</v>
      </c>
      <c r="N55" s="96">
        <v>4</v>
      </c>
      <c r="O55" s="125"/>
      <c r="P55" s="125"/>
      <c r="Q55" s="125"/>
      <c r="R55" s="125"/>
      <c r="S55" s="125"/>
      <c r="T55" s="125"/>
      <c r="U55" s="125"/>
      <c r="V55" s="125"/>
      <c r="W55" s="125"/>
    </row>
    <row r="56" spans="1:23">
      <c r="A56" s="125"/>
      <c r="B56" s="125"/>
      <c r="C56" s="125"/>
      <c r="D56" s="125"/>
      <c r="E56" s="125"/>
      <c r="F56" s="94"/>
      <c r="G56" s="94"/>
      <c r="H56" s="94"/>
      <c r="I56" s="94"/>
      <c r="J56" s="94"/>
      <c r="K56" s="94"/>
      <c r="L56" s="94"/>
      <c r="M56" s="94"/>
      <c r="N56" s="94"/>
      <c r="O56" s="125"/>
      <c r="P56" s="125"/>
      <c r="Q56" s="125"/>
      <c r="R56" s="125"/>
      <c r="S56" s="125"/>
      <c r="T56" s="125"/>
      <c r="U56" s="125"/>
      <c r="V56" s="125"/>
      <c r="W56" s="125"/>
    </row>
    <row r="57" spans="1:23">
      <c r="A57" s="125"/>
      <c r="B57" s="125"/>
      <c r="C57" s="125"/>
      <c r="D57" s="125"/>
      <c r="E57" s="125"/>
      <c r="F57" s="97"/>
      <c r="G57" s="97"/>
      <c r="H57" s="97"/>
      <c r="I57" s="97"/>
      <c r="J57" s="97" t="s">
        <v>2</v>
      </c>
      <c r="K57" s="97"/>
      <c r="L57" s="97"/>
      <c r="M57" s="97"/>
      <c r="N57" s="97"/>
      <c r="O57" s="125"/>
      <c r="P57" s="125"/>
      <c r="Q57" s="125"/>
      <c r="R57" s="125"/>
      <c r="S57" s="125"/>
      <c r="T57" s="125"/>
      <c r="U57" s="125"/>
      <c r="V57" s="125"/>
      <c r="W57" s="125"/>
    </row>
    <row r="58" spans="1:23">
      <c r="A58" s="125"/>
      <c r="B58" s="125"/>
      <c r="C58" s="125"/>
      <c r="D58" s="125"/>
      <c r="E58" s="125"/>
      <c r="F58" s="97"/>
      <c r="G58" s="97"/>
      <c r="H58" s="97"/>
      <c r="I58" s="96"/>
      <c r="J58" s="92"/>
      <c r="K58" s="96"/>
      <c r="L58" s="97"/>
      <c r="M58" s="97"/>
      <c r="N58" s="97"/>
      <c r="O58" s="125"/>
      <c r="P58" s="125"/>
      <c r="Q58" s="125"/>
      <c r="R58" s="125"/>
      <c r="S58" s="125"/>
      <c r="T58" s="125"/>
      <c r="U58" s="125"/>
      <c r="V58" s="125"/>
      <c r="W58" s="125"/>
    </row>
    <row r="59" spans="1:23">
      <c r="A59" s="125"/>
      <c r="B59" s="125"/>
      <c r="C59" s="125"/>
      <c r="D59" s="125"/>
      <c r="E59" s="125"/>
      <c r="F59" s="97"/>
      <c r="G59" s="97"/>
      <c r="H59" s="96"/>
      <c r="I59" s="92"/>
      <c r="J59" s="92"/>
      <c r="K59" s="92"/>
      <c r="L59" s="96"/>
      <c r="M59" s="97"/>
      <c r="N59" s="97"/>
      <c r="O59" s="125"/>
      <c r="P59" s="125"/>
      <c r="Q59" s="125"/>
      <c r="R59" s="125"/>
      <c r="S59" s="125"/>
      <c r="T59" s="125"/>
      <c r="U59" s="125"/>
      <c r="V59" s="125"/>
      <c r="W59" s="125"/>
    </row>
    <row r="60" spans="1:23">
      <c r="A60" s="125"/>
      <c r="B60" s="125"/>
      <c r="C60" s="125"/>
      <c r="D60" s="125"/>
      <c r="E60" s="125"/>
      <c r="F60" s="97"/>
      <c r="G60" s="96"/>
      <c r="H60" s="92"/>
      <c r="I60" s="92"/>
      <c r="J60" s="92"/>
      <c r="K60" s="92"/>
      <c r="L60" s="92"/>
      <c r="M60" s="96"/>
      <c r="N60" s="97"/>
      <c r="O60" s="125"/>
      <c r="P60" s="125"/>
      <c r="Q60" s="125"/>
      <c r="R60" s="125"/>
      <c r="S60" s="125"/>
      <c r="T60" s="125"/>
      <c r="U60" s="125"/>
      <c r="V60" s="125"/>
      <c r="W60" s="125"/>
    </row>
    <row r="61" spans="1:23">
      <c r="A61" s="125"/>
      <c r="B61" s="125"/>
      <c r="C61" s="125"/>
      <c r="D61" s="125"/>
      <c r="E61" s="125"/>
      <c r="F61" s="96"/>
      <c r="G61" s="92">
        <v>13</v>
      </c>
      <c r="H61" s="92"/>
      <c r="I61" s="92"/>
      <c r="J61" s="92"/>
      <c r="K61" s="92"/>
      <c r="L61" s="92"/>
      <c r="M61" s="92">
        <v>22</v>
      </c>
      <c r="N61" s="96"/>
      <c r="O61" s="125"/>
      <c r="P61" s="125"/>
      <c r="Q61" s="125"/>
      <c r="R61" s="125"/>
      <c r="S61" s="125"/>
      <c r="T61" s="125"/>
      <c r="U61" s="125"/>
      <c r="V61" s="125"/>
      <c r="W61" s="125"/>
    </row>
    <row r="62" spans="1:23">
      <c r="A62" s="125"/>
      <c r="B62" s="125"/>
      <c r="C62" s="125"/>
      <c r="D62" s="125"/>
      <c r="E62" s="125"/>
      <c r="F62" s="92">
        <v>15</v>
      </c>
      <c r="G62" s="92">
        <v>5</v>
      </c>
      <c r="H62" s="92"/>
      <c r="I62" s="92"/>
      <c r="J62" s="92"/>
      <c r="K62" s="92"/>
      <c r="L62" s="92"/>
      <c r="M62" s="92">
        <v>2</v>
      </c>
      <c r="N62" s="92">
        <v>5</v>
      </c>
      <c r="O62" s="125"/>
      <c r="P62" s="125"/>
      <c r="Q62" s="125"/>
      <c r="R62" s="125"/>
      <c r="S62" s="125"/>
      <c r="T62" s="125"/>
      <c r="U62" s="125"/>
      <c r="V62" s="125"/>
      <c r="W62" s="125"/>
    </row>
    <row r="63" spans="1:23">
      <c r="A63" s="125"/>
      <c r="B63" s="125"/>
      <c r="C63" s="125"/>
      <c r="D63" s="125"/>
      <c r="E63" s="125"/>
      <c r="F63" s="96">
        <v>-4</v>
      </c>
      <c r="G63" s="96">
        <v>-3</v>
      </c>
      <c r="H63" s="96">
        <v>-2</v>
      </c>
      <c r="I63" s="96">
        <v>-1</v>
      </c>
      <c r="J63" s="96">
        <v>0</v>
      </c>
      <c r="K63" s="96">
        <v>1</v>
      </c>
      <c r="L63" s="96">
        <v>2</v>
      </c>
      <c r="M63" s="96">
        <v>3</v>
      </c>
      <c r="N63" s="96">
        <v>4</v>
      </c>
      <c r="O63" s="125"/>
      <c r="P63" s="125"/>
      <c r="Q63" s="125"/>
      <c r="R63" s="125"/>
      <c r="S63" s="125"/>
      <c r="T63" s="125"/>
      <c r="U63" s="125"/>
      <c r="V63" s="125"/>
      <c r="W63" s="125"/>
    </row>
    <row r="64" spans="1:23">
      <c r="A64" s="125"/>
      <c r="B64" s="125"/>
      <c r="C64" s="125"/>
      <c r="D64" s="125"/>
      <c r="E64" s="125"/>
      <c r="F64" s="125"/>
      <c r="G64" s="125"/>
      <c r="H64" s="125"/>
      <c r="I64" s="125"/>
      <c r="J64" s="125"/>
      <c r="K64" s="125"/>
      <c r="L64" s="125"/>
      <c r="M64" s="125"/>
      <c r="N64" s="125"/>
      <c r="O64" s="125"/>
      <c r="P64" s="125"/>
      <c r="Q64" s="125"/>
      <c r="R64" s="125"/>
      <c r="S64" s="125"/>
      <c r="T64" s="125"/>
      <c r="U64" s="125"/>
      <c r="V64" s="125"/>
      <c r="W64" s="125"/>
    </row>
  </sheetData>
  <mergeCells count="2">
    <mergeCell ref="G6:H6"/>
    <mergeCell ref="I6:J6"/>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E048-3CDC-44B2-954C-9C1B526F3F6E}">
  <dimension ref="A1:J26"/>
  <sheetViews>
    <sheetView workbookViewId="0">
      <selection sqref="A1:J26"/>
    </sheetView>
  </sheetViews>
  <sheetFormatPr baseColWidth="10" defaultRowHeight="15.75"/>
  <sheetData>
    <row r="1" spans="1:10">
      <c r="A1" s="172"/>
      <c r="B1" s="177">
        <v>4</v>
      </c>
      <c r="C1" s="177">
        <v>3</v>
      </c>
      <c r="D1" s="177">
        <v>2</v>
      </c>
      <c r="E1" s="177">
        <v>1</v>
      </c>
      <c r="F1" s="177">
        <v>0</v>
      </c>
      <c r="G1" s="177">
        <v>-1</v>
      </c>
      <c r="H1" s="177">
        <v>-2</v>
      </c>
      <c r="I1" s="177">
        <v>-3</v>
      </c>
      <c r="J1" s="177">
        <v>-4</v>
      </c>
    </row>
    <row r="2" spans="1:10">
      <c r="A2" s="178" t="s">
        <v>84</v>
      </c>
      <c r="B2" s="176">
        <v>0</v>
      </c>
      <c r="C2" s="176">
        <v>0</v>
      </c>
      <c r="D2" s="176">
        <v>0</v>
      </c>
      <c r="E2" s="176">
        <v>2</v>
      </c>
      <c r="F2" s="176">
        <v>0</v>
      </c>
      <c r="G2" s="176">
        <v>0</v>
      </c>
      <c r="H2" s="176">
        <v>5</v>
      </c>
      <c r="I2" s="176">
        <v>0</v>
      </c>
      <c r="J2" s="176">
        <v>1</v>
      </c>
    </row>
    <row r="3" spans="1:10">
      <c r="A3" s="178" t="s">
        <v>85</v>
      </c>
      <c r="B3" s="176">
        <v>0</v>
      </c>
      <c r="C3" s="176">
        <v>1</v>
      </c>
      <c r="D3" s="176">
        <v>0</v>
      </c>
      <c r="E3" s="176">
        <v>1</v>
      </c>
      <c r="F3" s="176">
        <v>0</v>
      </c>
      <c r="G3" s="176">
        <v>2</v>
      </c>
      <c r="H3" s="176">
        <v>1</v>
      </c>
      <c r="I3" s="176">
        <v>0</v>
      </c>
      <c r="J3" s="176">
        <v>3</v>
      </c>
    </row>
    <row r="4" spans="1:10">
      <c r="A4" s="178" t="s">
        <v>86</v>
      </c>
      <c r="B4" s="176">
        <v>1</v>
      </c>
      <c r="C4" s="176">
        <v>0</v>
      </c>
      <c r="D4" s="176">
        <v>1</v>
      </c>
      <c r="E4" s="176">
        <v>1</v>
      </c>
      <c r="F4" s="179">
        <v>2</v>
      </c>
      <c r="G4" s="176">
        <v>1</v>
      </c>
      <c r="H4" s="176">
        <v>1</v>
      </c>
      <c r="I4" s="176">
        <v>1</v>
      </c>
      <c r="J4" s="176">
        <v>0</v>
      </c>
    </row>
    <row r="5" spans="1:10">
      <c r="A5" s="178" t="s">
        <v>87</v>
      </c>
      <c r="B5" s="176">
        <v>0</v>
      </c>
      <c r="C5" s="176">
        <v>1</v>
      </c>
      <c r="D5" s="176">
        <v>3</v>
      </c>
      <c r="E5" s="176">
        <v>2</v>
      </c>
      <c r="F5" s="176">
        <v>1</v>
      </c>
      <c r="G5" s="176">
        <v>1</v>
      </c>
      <c r="H5" s="176">
        <v>0</v>
      </c>
      <c r="I5" s="176">
        <v>0</v>
      </c>
      <c r="J5" s="176">
        <v>0</v>
      </c>
    </row>
    <row r="6" spans="1:10">
      <c r="A6" s="178" t="s">
        <v>88</v>
      </c>
      <c r="B6" s="176">
        <v>2</v>
      </c>
      <c r="C6" s="176">
        <v>1</v>
      </c>
      <c r="D6" s="176">
        <v>0</v>
      </c>
      <c r="E6" s="176">
        <v>0</v>
      </c>
      <c r="F6" s="176">
        <v>0</v>
      </c>
      <c r="G6" s="176">
        <v>3</v>
      </c>
      <c r="H6" s="176">
        <v>1</v>
      </c>
      <c r="I6" s="176">
        <v>1</v>
      </c>
      <c r="J6" s="176">
        <v>0</v>
      </c>
    </row>
    <row r="7" spans="1:10">
      <c r="A7" s="178" t="s">
        <v>89</v>
      </c>
      <c r="B7" s="176">
        <v>0</v>
      </c>
      <c r="C7" s="176">
        <v>0</v>
      </c>
      <c r="D7" s="176">
        <v>1</v>
      </c>
      <c r="E7" s="176">
        <v>1</v>
      </c>
      <c r="F7" s="176">
        <v>3</v>
      </c>
      <c r="G7" s="176">
        <v>0</v>
      </c>
      <c r="H7" s="176">
        <v>1</v>
      </c>
      <c r="I7" s="176">
        <v>1</v>
      </c>
      <c r="J7" s="176">
        <v>1</v>
      </c>
    </row>
    <row r="8" spans="1:10">
      <c r="A8" s="178" t="s">
        <v>90</v>
      </c>
      <c r="B8" s="179">
        <v>2</v>
      </c>
      <c r="C8" s="176">
        <v>0</v>
      </c>
      <c r="D8" s="176">
        <v>1</v>
      </c>
      <c r="E8" s="179">
        <v>2</v>
      </c>
      <c r="F8" s="176">
        <v>1</v>
      </c>
      <c r="G8" s="176">
        <v>1</v>
      </c>
      <c r="H8" s="176">
        <v>0</v>
      </c>
      <c r="I8" s="176">
        <v>1</v>
      </c>
      <c r="J8" s="176">
        <v>0</v>
      </c>
    </row>
    <row r="9" spans="1:10">
      <c r="A9" s="178" t="s">
        <v>91</v>
      </c>
      <c r="B9" s="176">
        <v>0</v>
      </c>
      <c r="C9" s="176">
        <v>0</v>
      </c>
      <c r="D9" s="176">
        <v>1</v>
      </c>
      <c r="E9" s="176">
        <v>3</v>
      </c>
      <c r="F9" s="176">
        <v>2</v>
      </c>
      <c r="G9" s="176">
        <v>1</v>
      </c>
      <c r="H9" s="176">
        <v>1</v>
      </c>
      <c r="I9" s="176">
        <v>0</v>
      </c>
      <c r="J9" s="176">
        <v>0</v>
      </c>
    </row>
    <row r="10" spans="1:10">
      <c r="A10" s="178" t="s">
        <v>92</v>
      </c>
      <c r="B10" s="176">
        <v>0</v>
      </c>
      <c r="C10" s="176">
        <v>1</v>
      </c>
      <c r="D10" s="176">
        <v>3</v>
      </c>
      <c r="E10" s="176">
        <v>1</v>
      </c>
      <c r="F10" s="176">
        <v>1</v>
      </c>
      <c r="G10" s="176">
        <v>0</v>
      </c>
      <c r="H10" s="176">
        <v>0</v>
      </c>
      <c r="I10" s="176">
        <v>2</v>
      </c>
      <c r="J10" s="176">
        <v>0</v>
      </c>
    </row>
    <row r="11" spans="1:10">
      <c r="A11" s="178" t="s">
        <v>93</v>
      </c>
      <c r="B11" s="176">
        <v>0</v>
      </c>
      <c r="C11" s="179">
        <v>2</v>
      </c>
      <c r="D11" s="176">
        <v>0</v>
      </c>
      <c r="E11" s="176">
        <v>1</v>
      </c>
      <c r="F11" s="176">
        <v>1</v>
      </c>
      <c r="G11" s="179">
        <v>2</v>
      </c>
      <c r="H11" s="176">
        <v>1</v>
      </c>
      <c r="I11" s="176">
        <v>1</v>
      </c>
      <c r="J11" s="176">
        <v>0</v>
      </c>
    </row>
    <row r="12" spans="1:10">
      <c r="A12" s="178" t="s">
        <v>94</v>
      </c>
      <c r="B12" s="176">
        <v>0</v>
      </c>
      <c r="C12" s="176">
        <v>0</v>
      </c>
      <c r="D12" s="176">
        <v>0</v>
      </c>
      <c r="E12" s="176">
        <v>0</v>
      </c>
      <c r="F12" s="176">
        <v>4</v>
      </c>
      <c r="G12" s="176">
        <v>4</v>
      </c>
      <c r="H12" s="176">
        <v>0</v>
      </c>
      <c r="I12" s="176">
        <v>0</v>
      </c>
      <c r="J12" s="176">
        <v>0</v>
      </c>
    </row>
    <row r="13" spans="1:10">
      <c r="A13" s="178" t="s">
        <v>95</v>
      </c>
      <c r="B13" s="176">
        <v>0</v>
      </c>
      <c r="C13" s="176">
        <v>1</v>
      </c>
      <c r="D13" s="176">
        <v>0</v>
      </c>
      <c r="E13" s="176">
        <v>2</v>
      </c>
      <c r="F13" s="176">
        <v>3</v>
      </c>
      <c r="G13" s="176">
        <v>0</v>
      </c>
      <c r="H13" s="176">
        <v>2</v>
      </c>
      <c r="I13" s="176">
        <v>0</v>
      </c>
      <c r="J13" s="176">
        <v>0</v>
      </c>
    </row>
    <row r="14" spans="1:10">
      <c r="A14" s="178" t="s">
        <v>96</v>
      </c>
      <c r="B14" s="176">
        <v>3</v>
      </c>
      <c r="C14" s="176">
        <v>2</v>
      </c>
      <c r="D14" s="176">
        <v>0</v>
      </c>
      <c r="E14" s="176">
        <v>0</v>
      </c>
      <c r="F14" s="176">
        <v>1</v>
      </c>
      <c r="G14" s="176">
        <v>1</v>
      </c>
      <c r="H14" s="176">
        <v>1</v>
      </c>
      <c r="I14" s="176">
        <v>0</v>
      </c>
      <c r="J14" s="176">
        <v>0</v>
      </c>
    </row>
    <row r="15" spans="1:10">
      <c r="A15" s="178" t="s">
        <v>97</v>
      </c>
      <c r="B15" s="176">
        <v>0</v>
      </c>
      <c r="C15" s="176">
        <v>0</v>
      </c>
      <c r="D15" s="176">
        <v>2</v>
      </c>
      <c r="E15" s="176">
        <v>3</v>
      </c>
      <c r="F15" s="176">
        <v>1</v>
      </c>
      <c r="G15" s="176">
        <v>1</v>
      </c>
      <c r="H15" s="176">
        <v>1</v>
      </c>
      <c r="I15" s="176">
        <v>0</v>
      </c>
      <c r="J15" s="176">
        <v>0</v>
      </c>
    </row>
    <row r="16" spans="1:10">
      <c r="A16" s="178" t="s">
        <v>98</v>
      </c>
      <c r="B16" s="176">
        <v>0</v>
      </c>
      <c r="C16" s="176">
        <v>0</v>
      </c>
      <c r="D16" s="176">
        <v>1</v>
      </c>
      <c r="E16" s="176">
        <v>0</v>
      </c>
      <c r="F16" s="176">
        <v>1</v>
      </c>
      <c r="G16" s="179">
        <v>2</v>
      </c>
      <c r="H16" s="176">
        <v>1</v>
      </c>
      <c r="I16" s="176">
        <v>1</v>
      </c>
      <c r="J16" s="176">
        <v>2</v>
      </c>
    </row>
    <row r="17" spans="1:10">
      <c r="A17" s="178" t="s">
        <v>99</v>
      </c>
      <c r="B17" s="176">
        <v>0</v>
      </c>
      <c r="C17" s="179">
        <v>2</v>
      </c>
      <c r="D17" s="176">
        <v>0</v>
      </c>
      <c r="E17" s="176">
        <v>1</v>
      </c>
      <c r="F17" s="176">
        <v>1</v>
      </c>
      <c r="G17" s="179">
        <v>2</v>
      </c>
      <c r="H17" s="176">
        <v>2</v>
      </c>
      <c r="I17" s="176">
        <v>0</v>
      </c>
      <c r="J17" s="176">
        <v>0</v>
      </c>
    </row>
    <row r="18" spans="1:10">
      <c r="A18" s="178" t="s">
        <v>100</v>
      </c>
      <c r="B18" s="176">
        <v>0</v>
      </c>
      <c r="C18" s="176">
        <v>2</v>
      </c>
      <c r="D18" s="176">
        <v>0</v>
      </c>
      <c r="E18" s="176">
        <v>1</v>
      </c>
      <c r="F18" s="176">
        <v>1</v>
      </c>
      <c r="G18" s="176">
        <v>3</v>
      </c>
      <c r="H18" s="176">
        <v>0</v>
      </c>
      <c r="I18" s="176">
        <v>1</v>
      </c>
      <c r="J18" s="176">
        <v>0</v>
      </c>
    </row>
    <row r="19" spans="1:10">
      <c r="A19" s="178" t="s">
        <v>101</v>
      </c>
      <c r="B19" s="176">
        <v>0</v>
      </c>
      <c r="C19" s="176">
        <v>0</v>
      </c>
      <c r="D19" s="176">
        <v>1</v>
      </c>
      <c r="E19" s="176">
        <v>3</v>
      </c>
      <c r="F19" s="176">
        <v>3</v>
      </c>
      <c r="G19" s="176">
        <v>1</v>
      </c>
      <c r="H19" s="176">
        <v>0</v>
      </c>
      <c r="I19" s="176">
        <v>0</v>
      </c>
      <c r="J19" s="176">
        <v>0</v>
      </c>
    </row>
    <row r="20" spans="1:10">
      <c r="A20" s="178" t="s">
        <v>102</v>
      </c>
      <c r="B20" s="176">
        <v>0</v>
      </c>
      <c r="C20" s="176">
        <v>0</v>
      </c>
      <c r="D20" s="176">
        <v>1</v>
      </c>
      <c r="E20" s="176">
        <v>1</v>
      </c>
      <c r="F20" s="176">
        <v>3</v>
      </c>
      <c r="G20" s="176">
        <v>2</v>
      </c>
      <c r="H20" s="176">
        <v>1</v>
      </c>
      <c r="I20" s="176">
        <v>0</v>
      </c>
      <c r="J20" s="176">
        <v>0</v>
      </c>
    </row>
    <row r="21" spans="1:10">
      <c r="A21" s="178" t="s">
        <v>103</v>
      </c>
      <c r="B21" s="176">
        <v>0</v>
      </c>
      <c r="C21" s="176">
        <v>2</v>
      </c>
      <c r="D21" s="176">
        <v>3</v>
      </c>
      <c r="E21" s="176">
        <v>1</v>
      </c>
      <c r="F21" s="176">
        <v>2</v>
      </c>
      <c r="G21" s="176">
        <v>0</v>
      </c>
      <c r="H21" s="176">
        <v>0</v>
      </c>
      <c r="I21" s="176">
        <v>0</v>
      </c>
      <c r="J21" s="176">
        <v>0</v>
      </c>
    </row>
    <row r="22" spans="1:10">
      <c r="A22" s="178" t="s">
        <v>104</v>
      </c>
      <c r="B22" s="176">
        <v>0</v>
      </c>
      <c r="C22" s="176">
        <v>0</v>
      </c>
      <c r="D22" s="176">
        <v>1</v>
      </c>
      <c r="E22" s="176">
        <v>1</v>
      </c>
      <c r="F22" s="176">
        <v>4</v>
      </c>
      <c r="G22" s="176">
        <v>1</v>
      </c>
      <c r="H22" s="176">
        <v>0</v>
      </c>
      <c r="I22" s="176">
        <v>1</v>
      </c>
      <c r="J22" s="176">
        <v>0</v>
      </c>
    </row>
    <row r="23" spans="1:10">
      <c r="A23" s="178" t="s">
        <v>105</v>
      </c>
      <c r="B23" s="176">
        <v>0</v>
      </c>
      <c r="C23" s="176">
        <v>0</v>
      </c>
      <c r="D23" s="176">
        <v>0</v>
      </c>
      <c r="E23" s="176">
        <v>1</v>
      </c>
      <c r="F23" s="179">
        <v>2</v>
      </c>
      <c r="G23" s="179">
        <v>2</v>
      </c>
      <c r="H23" s="176">
        <v>1</v>
      </c>
      <c r="I23" s="179">
        <v>2</v>
      </c>
      <c r="J23" s="176">
        <v>0</v>
      </c>
    </row>
    <row r="24" spans="1:10">
      <c r="A24" s="178" t="s">
        <v>106</v>
      </c>
      <c r="B24" s="176">
        <v>0</v>
      </c>
      <c r="C24" s="176">
        <v>0</v>
      </c>
      <c r="D24" s="176">
        <v>0</v>
      </c>
      <c r="E24" s="176">
        <v>1</v>
      </c>
      <c r="F24" s="176">
        <v>1</v>
      </c>
      <c r="G24" s="176">
        <v>1</v>
      </c>
      <c r="H24" s="176">
        <v>1</v>
      </c>
      <c r="I24" s="176">
        <v>3</v>
      </c>
      <c r="J24" s="176">
        <v>1</v>
      </c>
    </row>
    <row r="25" spans="1:10">
      <c r="A25" s="178" t="s">
        <v>107</v>
      </c>
      <c r="B25" s="176">
        <v>0</v>
      </c>
      <c r="C25" s="176">
        <v>0</v>
      </c>
      <c r="D25" s="176">
        <v>3</v>
      </c>
      <c r="E25" s="176">
        <v>1</v>
      </c>
      <c r="F25" s="176">
        <v>0</v>
      </c>
      <c r="G25" s="176">
        <v>1</v>
      </c>
      <c r="H25" s="176">
        <v>2</v>
      </c>
      <c r="I25" s="176">
        <v>1</v>
      </c>
      <c r="J25" s="176">
        <v>0</v>
      </c>
    </row>
    <row r="26" spans="1:10">
      <c r="A26" s="178" t="s">
        <v>108</v>
      </c>
      <c r="B26" s="176">
        <v>0</v>
      </c>
      <c r="C26" s="176">
        <v>1</v>
      </c>
      <c r="D26" s="179">
        <v>2</v>
      </c>
      <c r="E26" s="179">
        <v>2</v>
      </c>
      <c r="F26" s="179">
        <v>2</v>
      </c>
      <c r="G26" s="176">
        <v>0</v>
      </c>
      <c r="H26" s="176">
        <v>1</v>
      </c>
      <c r="I26" s="176">
        <v>0</v>
      </c>
      <c r="J26" s="176">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5946E-47BC-4B1B-8599-A67B2436F7E5}">
  <dimension ref="A1:Q39"/>
  <sheetViews>
    <sheetView topLeftCell="Q12" workbookViewId="0">
      <selection activeCell="S5" sqref="S5"/>
    </sheetView>
  </sheetViews>
  <sheetFormatPr baseColWidth="10" defaultRowHeight="15.75"/>
  <sheetData>
    <row r="1" spans="1:16">
      <c r="A1" s="188" t="s">
        <v>478</v>
      </c>
      <c r="B1" s="195"/>
      <c r="C1" s="195"/>
      <c r="D1" s="195"/>
      <c r="E1" s="195"/>
      <c r="F1" s="187"/>
      <c r="G1" s="187"/>
      <c r="H1" s="189"/>
      <c r="I1" s="189"/>
      <c r="J1" s="189"/>
      <c r="K1" s="189"/>
      <c r="L1" s="189"/>
      <c r="M1" s="189"/>
      <c r="N1" s="189"/>
      <c r="O1" s="189"/>
      <c r="P1" s="189"/>
    </row>
    <row r="2" spans="1:16">
      <c r="A2" s="188" t="s">
        <v>503</v>
      </c>
      <c r="B2" s="195"/>
      <c r="C2" s="195"/>
      <c r="D2" s="195"/>
      <c r="E2" s="195"/>
      <c r="F2" s="195"/>
      <c r="G2" s="195"/>
      <c r="H2" s="189"/>
      <c r="I2" s="189"/>
      <c r="J2" s="189"/>
      <c r="K2" s="189"/>
      <c r="L2" s="189"/>
      <c r="M2" s="189"/>
      <c r="N2" s="189"/>
      <c r="O2" s="189"/>
      <c r="P2" s="189"/>
    </row>
    <row r="3" spans="1:16">
      <c r="A3" s="188" t="s">
        <v>499</v>
      </c>
      <c r="B3" s="194"/>
      <c r="C3" s="194"/>
      <c r="D3" s="194"/>
      <c r="E3" s="194"/>
      <c r="F3" s="194"/>
      <c r="G3" s="194"/>
      <c r="H3" s="189"/>
      <c r="I3" s="189"/>
      <c r="J3" s="189"/>
      <c r="K3" s="189"/>
      <c r="L3" s="189"/>
      <c r="M3" s="189"/>
      <c r="N3" s="189"/>
      <c r="O3" s="189"/>
      <c r="P3" s="189"/>
    </row>
    <row r="4" spans="1:16">
      <c r="A4" s="188" t="s">
        <v>483</v>
      </c>
      <c r="B4" s="194"/>
      <c r="C4" s="194"/>
      <c r="D4" s="194"/>
      <c r="E4" s="194"/>
      <c r="F4" s="194"/>
      <c r="G4" s="194"/>
      <c r="H4" s="189"/>
      <c r="I4" s="189"/>
      <c r="J4" s="189"/>
      <c r="K4" s="189"/>
      <c r="L4" s="189"/>
      <c r="M4" s="189"/>
      <c r="N4" s="189"/>
      <c r="O4" s="189"/>
      <c r="P4" s="189"/>
    </row>
    <row r="5" spans="1:16">
      <c r="A5" s="188" t="s">
        <v>494</v>
      </c>
      <c r="B5" s="194"/>
      <c r="C5" s="194"/>
      <c r="D5" s="194"/>
      <c r="E5" s="194"/>
      <c r="F5" s="194"/>
      <c r="G5" s="194"/>
      <c r="H5" s="189"/>
      <c r="I5" s="189"/>
      <c r="J5" s="189"/>
      <c r="K5" s="189"/>
      <c r="L5" s="189"/>
      <c r="M5" s="189"/>
      <c r="N5" s="189"/>
      <c r="O5" s="189"/>
      <c r="P5" s="189"/>
    </row>
    <row r="6" spans="1:16">
      <c r="A6" s="188" t="s">
        <v>486</v>
      </c>
      <c r="B6" s="139"/>
      <c r="C6" s="139"/>
      <c r="D6" s="190"/>
      <c r="E6" s="190"/>
      <c r="F6" s="139"/>
      <c r="G6" s="139"/>
      <c r="H6" s="189"/>
      <c r="I6" s="189"/>
      <c r="J6" s="189"/>
      <c r="K6" s="189"/>
      <c r="L6" s="189"/>
      <c r="M6" s="189"/>
      <c r="N6" s="189"/>
      <c r="O6" s="189"/>
      <c r="P6" s="189"/>
    </row>
    <row r="7" spans="1:16">
      <c r="A7" s="188" t="s">
        <v>487</v>
      </c>
      <c r="B7" s="189"/>
      <c r="C7" s="189"/>
      <c r="D7" s="189"/>
      <c r="E7" s="189"/>
      <c r="F7" s="189"/>
      <c r="G7" s="189"/>
      <c r="H7" s="189"/>
      <c r="I7" s="189"/>
      <c r="J7" s="189"/>
      <c r="K7" s="189"/>
      <c r="L7" s="189"/>
      <c r="M7" s="189"/>
      <c r="N7" s="189"/>
      <c r="O7" s="189"/>
      <c r="P7" s="189"/>
    </row>
    <row r="8" spans="1:16">
      <c r="A8" s="188" t="s">
        <v>189</v>
      </c>
      <c r="B8" s="189"/>
      <c r="C8" s="189"/>
      <c r="D8" s="189"/>
      <c r="E8" s="189"/>
      <c r="F8" s="189"/>
      <c r="G8" s="189"/>
      <c r="H8" s="189"/>
      <c r="I8" s="189"/>
      <c r="J8" s="189"/>
      <c r="K8" s="189"/>
      <c r="L8" s="189"/>
      <c r="M8" s="189"/>
      <c r="N8" s="189"/>
      <c r="O8" s="189"/>
      <c r="P8" s="189"/>
    </row>
    <row r="9" spans="1:16">
      <c r="A9" s="189"/>
      <c r="B9" s="189"/>
      <c r="C9" s="189"/>
      <c r="D9" s="189"/>
      <c r="E9" s="189"/>
      <c r="F9" s="189"/>
      <c r="G9" s="189"/>
      <c r="H9" s="189"/>
      <c r="I9" s="189"/>
      <c r="J9" s="189"/>
      <c r="K9" s="189"/>
      <c r="L9" s="189"/>
      <c r="M9" s="189"/>
      <c r="N9" s="189"/>
      <c r="O9" s="189"/>
      <c r="P9" s="189"/>
    </row>
    <row r="10" spans="1:16">
      <c r="A10" s="191" t="s">
        <v>200</v>
      </c>
      <c r="B10" s="191"/>
      <c r="C10" s="191"/>
      <c r="D10" s="189"/>
      <c r="E10" s="189"/>
      <c r="F10" s="189"/>
      <c r="G10" s="189"/>
      <c r="H10" s="191" t="s">
        <v>197</v>
      </c>
      <c r="I10" s="189"/>
      <c r="J10" s="189"/>
      <c r="K10" s="189"/>
      <c r="L10" s="189"/>
      <c r="M10" s="189"/>
      <c r="N10" s="189"/>
      <c r="O10" s="191" t="s">
        <v>198</v>
      </c>
      <c r="P10" s="189"/>
    </row>
    <row r="11" spans="1:16">
      <c r="A11" s="193"/>
      <c r="B11" s="193" t="s">
        <v>72</v>
      </c>
      <c r="C11" s="193" t="s">
        <v>73</v>
      </c>
      <c r="D11" s="193" t="s">
        <v>74</v>
      </c>
      <c r="E11" s="193" t="s">
        <v>75</v>
      </c>
      <c r="F11" s="193" t="s">
        <v>76</v>
      </c>
      <c r="G11" s="192"/>
      <c r="H11" s="193"/>
      <c r="I11" s="193" t="s">
        <v>109</v>
      </c>
      <c r="J11" s="193" t="s">
        <v>110</v>
      </c>
      <c r="K11" s="193" t="s">
        <v>111</v>
      </c>
      <c r="L11" s="193" t="s">
        <v>112</v>
      </c>
      <c r="M11" s="193" t="s">
        <v>113</v>
      </c>
      <c r="N11" s="192"/>
      <c r="O11" s="193"/>
      <c r="P11" s="193" t="s">
        <v>114</v>
      </c>
    </row>
    <row r="12" spans="1:16">
      <c r="A12" s="193" t="s">
        <v>47</v>
      </c>
      <c r="B12" s="193" t="s">
        <v>77</v>
      </c>
      <c r="C12" s="193" t="s">
        <v>77</v>
      </c>
      <c r="D12" s="198" t="s">
        <v>78</v>
      </c>
      <c r="E12" s="193" t="s">
        <v>77</v>
      </c>
      <c r="F12" s="193" t="s">
        <v>77</v>
      </c>
      <c r="G12" s="192"/>
      <c r="H12" s="193" t="s">
        <v>84</v>
      </c>
      <c r="I12" s="193">
        <v>-3</v>
      </c>
      <c r="J12" s="193">
        <v>0</v>
      </c>
      <c r="K12" s="193">
        <v>-1</v>
      </c>
      <c r="L12" s="193">
        <v>0</v>
      </c>
      <c r="M12" s="193">
        <v>-1</v>
      </c>
      <c r="N12" s="192"/>
      <c r="O12" s="193" t="s">
        <v>84</v>
      </c>
      <c r="P12" s="193"/>
    </row>
    <row r="13" spans="1:16">
      <c r="A13" s="193" t="s">
        <v>48</v>
      </c>
      <c r="B13" s="196" t="s">
        <v>78</v>
      </c>
      <c r="C13" s="193" t="s">
        <v>77</v>
      </c>
      <c r="D13" s="193" t="s">
        <v>77</v>
      </c>
      <c r="E13" s="193" t="s">
        <v>77</v>
      </c>
      <c r="F13" s="193" t="s">
        <v>77</v>
      </c>
      <c r="G13" s="192"/>
      <c r="H13" s="198" t="s">
        <v>85</v>
      </c>
      <c r="I13" s="193">
        <v>-1</v>
      </c>
      <c r="J13" s="193">
        <v>-1</v>
      </c>
      <c r="K13" s="198">
        <v>-3</v>
      </c>
      <c r="L13" s="193">
        <v>1</v>
      </c>
      <c r="M13" s="193">
        <v>4</v>
      </c>
      <c r="N13" s="192"/>
      <c r="O13" s="193" t="s">
        <v>85</v>
      </c>
      <c r="P13" s="198" t="s">
        <v>504</v>
      </c>
    </row>
    <row r="14" spans="1:16">
      <c r="A14" s="193" t="s">
        <v>49</v>
      </c>
      <c r="B14" s="193" t="s">
        <v>77</v>
      </c>
      <c r="C14" s="193" t="s">
        <v>77</v>
      </c>
      <c r="D14" s="193" t="s">
        <v>77</v>
      </c>
      <c r="E14" s="193" t="s">
        <v>77</v>
      </c>
      <c r="F14" s="200" t="s">
        <v>78</v>
      </c>
      <c r="G14" s="192"/>
      <c r="H14" s="199" t="s">
        <v>86</v>
      </c>
      <c r="I14" s="193">
        <v>2</v>
      </c>
      <c r="J14" s="193">
        <v>0</v>
      </c>
      <c r="K14" s="193">
        <v>1</v>
      </c>
      <c r="L14" s="199">
        <v>-3</v>
      </c>
      <c r="M14" s="193">
        <v>2</v>
      </c>
      <c r="N14" s="192"/>
      <c r="O14" s="193" t="s">
        <v>86</v>
      </c>
      <c r="P14" s="199" t="s">
        <v>505</v>
      </c>
    </row>
    <row r="15" spans="1:16">
      <c r="A15" s="193" t="s">
        <v>50</v>
      </c>
      <c r="B15" s="193" t="s">
        <v>77</v>
      </c>
      <c r="C15" s="197" t="s">
        <v>78</v>
      </c>
      <c r="D15" s="193" t="s">
        <v>77</v>
      </c>
      <c r="E15" s="193" t="s">
        <v>77</v>
      </c>
      <c r="F15" s="193" t="s">
        <v>77</v>
      </c>
      <c r="G15" s="192"/>
      <c r="H15" s="197" t="s">
        <v>87</v>
      </c>
      <c r="I15" s="193">
        <v>1</v>
      </c>
      <c r="J15" s="197">
        <v>4</v>
      </c>
      <c r="K15" s="193">
        <v>0</v>
      </c>
      <c r="L15" s="193">
        <v>0</v>
      </c>
      <c r="M15" s="193">
        <v>0</v>
      </c>
      <c r="N15" s="192"/>
      <c r="O15" s="193" t="s">
        <v>87</v>
      </c>
      <c r="P15" s="197" t="s">
        <v>489</v>
      </c>
    </row>
    <row r="16" spans="1:16">
      <c r="A16" s="193" t="s">
        <v>51</v>
      </c>
      <c r="B16" s="196" t="s">
        <v>78</v>
      </c>
      <c r="C16" s="193" t="s">
        <v>77</v>
      </c>
      <c r="D16" s="193" t="s">
        <v>77</v>
      </c>
      <c r="E16" s="193" t="s">
        <v>77</v>
      </c>
      <c r="F16" s="193" t="s">
        <v>77</v>
      </c>
      <c r="G16" s="192"/>
      <c r="H16" s="193" t="s">
        <v>88</v>
      </c>
      <c r="I16" s="193">
        <v>-2</v>
      </c>
      <c r="J16" s="193">
        <v>0</v>
      </c>
      <c r="K16" s="193">
        <v>2</v>
      </c>
      <c r="L16" s="193">
        <v>2</v>
      </c>
      <c r="M16" s="193">
        <v>3</v>
      </c>
      <c r="N16" s="192"/>
      <c r="O16" s="193" t="s">
        <v>88</v>
      </c>
      <c r="P16" s="193"/>
    </row>
    <row r="17" spans="1:16">
      <c r="A17" s="193" t="s">
        <v>52</v>
      </c>
      <c r="B17" s="193" t="s">
        <v>77</v>
      </c>
      <c r="C17" s="193" t="s">
        <v>77</v>
      </c>
      <c r="D17" s="198" t="s">
        <v>78</v>
      </c>
      <c r="E17" s="193" t="s">
        <v>77</v>
      </c>
      <c r="F17" s="193" t="s">
        <v>77</v>
      </c>
      <c r="G17" s="192"/>
      <c r="H17" s="193" t="s">
        <v>89</v>
      </c>
      <c r="I17" s="193">
        <v>-1</v>
      </c>
      <c r="J17" s="193">
        <v>1</v>
      </c>
      <c r="K17" s="193">
        <v>3</v>
      </c>
      <c r="L17" s="193">
        <v>-1</v>
      </c>
      <c r="M17" s="193">
        <v>-1</v>
      </c>
      <c r="N17" s="192"/>
      <c r="O17" s="193" t="s">
        <v>89</v>
      </c>
      <c r="P17" s="193"/>
    </row>
    <row r="18" spans="1:16">
      <c r="A18" s="193" t="s">
        <v>53</v>
      </c>
      <c r="B18" s="193" t="s">
        <v>77</v>
      </c>
      <c r="C18" s="197" t="s">
        <v>78</v>
      </c>
      <c r="D18" s="193" t="s">
        <v>77</v>
      </c>
      <c r="E18" s="193" t="s">
        <v>77</v>
      </c>
      <c r="F18" s="193" t="s">
        <v>77</v>
      </c>
      <c r="G18" s="192"/>
      <c r="H18" s="193" t="s">
        <v>90</v>
      </c>
      <c r="I18" s="193">
        <v>0</v>
      </c>
      <c r="J18" s="193">
        <v>2</v>
      </c>
      <c r="K18" s="193">
        <v>-1</v>
      </c>
      <c r="L18" s="193">
        <v>0</v>
      </c>
      <c r="M18" s="193">
        <v>-2</v>
      </c>
      <c r="N18" s="192"/>
      <c r="O18" s="193" t="s">
        <v>90</v>
      </c>
      <c r="P18" s="193"/>
    </row>
    <row r="19" spans="1:16">
      <c r="A19" s="193" t="s">
        <v>54</v>
      </c>
      <c r="B19" s="193" t="s">
        <v>77</v>
      </c>
      <c r="C19" s="193" t="s">
        <v>77</v>
      </c>
      <c r="D19" s="193" t="s">
        <v>77</v>
      </c>
      <c r="E19" s="199" t="s">
        <v>78</v>
      </c>
      <c r="F19" s="193" t="s">
        <v>77</v>
      </c>
      <c r="G19" s="192"/>
      <c r="H19" s="193" t="s">
        <v>91</v>
      </c>
      <c r="I19" s="193">
        <v>3</v>
      </c>
      <c r="J19" s="193">
        <v>3</v>
      </c>
      <c r="K19" s="193">
        <v>1</v>
      </c>
      <c r="L19" s="193">
        <v>4</v>
      </c>
      <c r="M19" s="193">
        <v>1</v>
      </c>
      <c r="N19" s="192"/>
      <c r="O19" s="193" t="s">
        <v>91</v>
      </c>
      <c r="P19" s="193"/>
    </row>
    <row r="20" spans="1:16">
      <c r="A20" s="189"/>
      <c r="B20" s="189"/>
      <c r="C20" s="189"/>
      <c r="D20" s="189"/>
      <c r="E20" s="189"/>
      <c r="F20" s="189"/>
      <c r="G20" s="189"/>
      <c r="H20" s="197" t="s">
        <v>92</v>
      </c>
      <c r="I20" s="193">
        <v>3</v>
      </c>
      <c r="J20" s="197">
        <v>-3</v>
      </c>
      <c r="K20" s="193">
        <v>1</v>
      </c>
      <c r="L20" s="193">
        <v>1</v>
      </c>
      <c r="M20" s="193">
        <v>0</v>
      </c>
      <c r="N20" s="192"/>
      <c r="O20" s="193" t="s">
        <v>92</v>
      </c>
      <c r="P20" s="197" t="s">
        <v>148</v>
      </c>
    </row>
    <row r="21" spans="1:16">
      <c r="A21" s="201" t="s">
        <v>0</v>
      </c>
      <c r="B21" s="189" t="s">
        <v>506</v>
      </c>
      <c r="C21" s="189"/>
      <c r="D21" s="189"/>
      <c r="E21" s="189"/>
      <c r="F21" s="189"/>
      <c r="G21" s="189"/>
      <c r="H21" s="193" t="s">
        <v>93</v>
      </c>
      <c r="I21" s="193">
        <v>2</v>
      </c>
      <c r="J21" s="193">
        <v>-1</v>
      </c>
      <c r="K21" s="193">
        <v>-2</v>
      </c>
      <c r="L21" s="193">
        <v>-2</v>
      </c>
      <c r="M21" s="193">
        <v>3</v>
      </c>
      <c r="N21" s="192"/>
      <c r="O21" s="193" t="s">
        <v>93</v>
      </c>
      <c r="P21" s="193"/>
    </row>
    <row r="22" spans="1:16">
      <c r="A22" s="197" t="s">
        <v>1</v>
      </c>
      <c r="B22" s="189" t="s">
        <v>507</v>
      </c>
      <c r="C22" s="189"/>
      <c r="D22" s="189"/>
      <c r="E22" s="189"/>
      <c r="F22" s="189"/>
      <c r="G22" s="189"/>
      <c r="H22" s="193" t="s">
        <v>94</v>
      </c>
      <c r="I22" s="193">
        <v>0</v>
      </c>
      <c r="J22" s="193">
        <v>-3</v>
      </c>
      <c r="K22" s="193">
        <v>-2</v>
      </c>
      <c r="L22" s="193">
        <v>0</v>
      </c>
      <c r="M22" s="193">
        <v>-2</v>
      </c>
      <c r="N22" s="192"/>
      <c r="O22" s="193" t="s">
        <v>94</v>
      </c>
      <c r="P22" s="193"/>
    </row>
    <row r="23" spans="1:16">
      <c r="A23" s="202" t="s">
        <v>2</v>
      </c>
      <c r="B23" s="189" t="s">
        <v>508</v>
      </c>
      <c r="C23" s="189"/>
      <c r="D23" s="189"/>
      <c r="E23" s="189"/>
      <c r="F23" s="189"/>
      <c r="G23" s="189"/>
      <c r="H23" s="193" t="s">
        <v>95</v>
      </c>
      <c r="I23" s="193">
        <v>0</v>
      </c>
      <c r="J23" s="193">
        <v>-2</v>
      </c>
      <c r="K23" s="193">
        <v>0</v>
      </c>
      <c r="L23" s="193">
        <v>-1</v>
      </c>
      <c r="M23" s="193">
        <v>-1</v>
      </c>
      <c r="N23" s="192"/>
      <c r="O23" s="193" t="s">
        <v>95</v>
      </c>
      <c r="P23" s="193"/>
    </row>
    <row r="24" spans="1:16">
      <c r="A24" s="204" t="s">
        <v>3</v>
      </c>
      <c r="B24" s="189" t="s">
        <v>509</v>
      </c>
      <c r="C24" s="189"/>
      <c r="D24" s="189"/>
      <c r="E24" s="189"/>
      <c r="F24" s="189"/>
      <c r="G24" s="189"/>
      <c r="H24" s="193" t="s">
        <v>96</v>
      </c>
      <c r="I24" s="193">
        <v>-1</v>
      </c>
      <c r="J24" s="193">
        <v>1</v>
      </c>
      <c r="K24" s="193">
        <v>1</v>
      </c>
      <c r="L24" s="193">
        <v>3</v>
      </c>
      <c r="M24" s="193">
        <v>0</v>
      </c>
      <c r="N24" s="192"/>
      <c r="O24" s="193" t="s">
        <v>96</v>
      </c>
      <c r="P24" s="193"/>
    </row>
    <row r="25" spans="1:16">
      <c r="A25" s="203" t="s">
        <v>4</v>
      </c>
      <c r="B25" s="189" t="s">
        <v>510</v>
      </c>
      <c r="C25" s="189"/>
      <c r="D25" s="189"/>
      <c r="E25" s="189"/>
      <c r="F25" s="189"/>
      <c r="G25" s="189"/>
      <c r="H25" s="193" t="s">
        <v>97</v>
      </c>
      <c r="I25" s="193">
        <v>1</v>
      </c>
      <c r="J25" s="193">
        <v>1</v>
      </c>
      <c r="K25" s="193">
        <v>0</v>
      </c>
      <c r="L25" s="193">
        <v>-2</v>
      </c>
      <c r="M25" s="193">
        <v>2</v>
      </c>
      <c r="N25" s="192"/>
      <c r="O25" s="193" t="s">
        <v>97</v>
      </c>
      <c r="P25" s="193"/>
    </row>
    <row r="26" spans="1:16">
      <c r="A26" s="189"/>
      <c r="B26" s="189"/>
      <c r="C26" s="189"/>
      <c r="D26" s="189"/>
      <c r="E26" s="189"/>
      <c r="F26" s="189"/>
      <c r="G26" s="189"/>
      <c r="H26" s="193" t="s">
        <v>98</v>
      </c>
      <c r="I26" s="193">
        <v>-4</v>
      </c>
      <c r="J26" s="193">
        <v>0</v>
      </c>
      <c r="K26" s="193">
        <v>-3</v>
      </c>
      <c r="L26" s="193">
        <v>-4</v>
      </c>
      <c r="M26" s="193">
        <v>-1</v>
      </c>
      <c r="N26" s="192"/>
      <c r="O26" s="193" t="s">
        <v>98</v>
      </c>
      <c r="P26" s="193"/>
    </row>
    <row r="27" spans="1:16">
      <c r="A27" s="189"/>
      <c r="B27" s="189"/>
      <c r="C27" s="189"/>
      <c r="D27" s="189"/>
      <c r="E27" s="189"/>
      <c r="F27" s="189"/>
      <c r="G27" s="189"/>
      <c r="H27" s="199" t="s">
        <v>99</v>
      </c>
      <c r="I27" s="193">
        <v>0</v>
      </c>
      <c r="J27" s="193">
        <v>0</v>
      </c>
      <c r="K27" s="193">
        <v>-4</v>
      </c>
      <c r="L27" s="199">
        <v>3</v>
      </c>
      <c r="M27" s="193">
        <v>-3</v>
      </c>
      <c r="N27" s="192"/>
      <c r="O27" s="193" t="s">
        <v>99</v>
      </c>
      <c r="P27" s="199" t="s">
        <v>147</v>
      </c>
    </row>
    <row r="28" spans="1:16">
      <c r="A28" s="189"/>
      <c r="B28" s="189"/>
      <c r="C28" s="189"/>
      <c r="D28" s="189"/>
      <c r="E28" s="189"/>
      <c r="F28" s="189"/>
      <c r="G28" s="189"/>
      <c r="H28" s="200" t="s">
        <v>100</v>
      </c>
      <c r="I28" s="193">
        <v>-2</v>
      </c>
      <c r="J28" s="193">
        <v>-1</v>
      </c>
      <c r="K28" s="193">
        <v>1</v>
      </c>
      <c r="L28" s="193">
        <v>0</v>
      </c>
      <c r="M28" s="200">
        <v>-4</v>
      </c>
      <c r="N28" s="192"/>
      <c r="O28" s="193" t="s">
        <v>100</v>
      </c>
      <c r="P28" s="200" t="s">
        <v>140</v>
      </c>
    </row>
    <row r="29" spans="1:16">
      <c r="A29" s="189"/>
      <c r="B29" s="189"/>
      <c r="C29" s="189"/>
      <c r="D29" s="189"/>
      <c r="E29" s="189"/>
      <c r="F29" s="189"/>
      <c r="G29" s="189"/>
      <c r="H29" s="197" t="s">
        <v>101</v>
      </c>
      <c r="I29" s="193">
        <v>1</v>
      </c>
      <c r="J29" s="197">
        <v>-4</v>
      </c>
      <c r="K29" s="193">
        <v>-1</v>
      </c>
      <c r="L29" s="193">
        <v>2</v>
      </c>
      <c r="M29" s="193">
        <v>1</v>
      </c>
      <c r="N29" s="192"/>
      <c r="O29" s="193" t="s">
        <v>101</v>
      </c>
      <c r="P29" s="197" t="s">
        <v>148</v>
      </c>
    </row>
    <row r="30" spans="1:16">
      <c r="A30" s="189"/>
      <c r="B30" s="189"/>
      <c r="C30" s="189"/>
      <c r="D30" s="189"/>
      <c r="E30" s="189"/>
      <c r="F30" s="189"/>
      <c r="G30" s="189"/>
      <c r="H30" s="193" t="s">
        <v>102</v>
      </c>
      <c r="I30" s="193">
        <v>1</v>
      </c>
      <c r="J30" s="193">
        <v>3</v>
      </c>
      <c r="K30" s="193">
        <v>0</v>
      </c>
      <c r="L30" s="193">
        <v>2</v>
      </c>
      <c r="M30" s="193">
        <v>1</v>
      </c>
      <c r="N30" s="192"/>
      <c r="O30" s="193" t="s">
        <v>102</v>
      </c>
      <c r="P30" s="193"/>
    </row>
    <row r="31" spans="1:16">
      <c r="A31" s="189"/>
      <c r="B31" s="189"/>
      <c r="C31" s="189"/>
      <c r="D31" s="189"/>
      <c r="E31" s="189"/>
      <c r="F31" s="189"/>
      <c r="G31" s="189"/>
      <c r="H31" s="193" t="s">
        <v>103</v>
      </c>
      <c r="I31" s="193">
        <v>-2</v>
      </c>
      <c r="J31" s="193">
        <v>2</v>
      </c>
      <c r="K31" s="193">
        <v>3</v>
      </c>
      <c r="L31" s="193">
        <v>-1</v>
      </c>
      <c r="M31" s="193">
        <v>1</v>
      </c>
      <c r="N31" s="192"/>
      <c r="O31" s="193" t="s">
        <v>103</v>
      </c>
      <c r="P31" s="193"/>
    </row>
    <row r="32" spans="1:16">
      <c r="A32" s="189"/>
      <c r="B32" s="189"/>
      <c r="C32" s="189"/>
      <c r="D32" s="189"/>
      <c r="E32" s="189"/>
      <c r="F32" s="189"/>
      <c r="G32" s="189"/>
      <c r="H32" s="193" t="s">
        <v>104</v>
      </c>
      <c r="I32" s="193">
        <v>0</v>
      </c>
      <c r="J32" s="193">
        <v>1</v>
      </c>
      <c r="K32" s="193">
        <v>-2</v>
      </c>
      <c r="L32" s="193">
        <v>1</v>
      </c>
      <c r="M32" s="193">
        <v>-2</v>
      </c>
      <c r="N32" s="192"/>
      <c r="O32" s="193" t="s">
        <v>104</v>
      </c>
      <c r="P32" s="193"/>
    </row>
    <row r="33" spans="1:17">
      <c r="A33" s="189"/>
      <c r="B33" s="189"/>
      <c r="C33" s="189"/>
      <c r="D33" s="189"/>
      <c r="E33" s="189"/>
      <c r="F33" s="189"/>
      <c r="G33" s="189"/>
      <c r="H33" s="193" t="s">
        <v>105</v>
      </c>
      <c r="I33" s="193">
        <v>-2</v>
      </c>
      <c r="J33" s="193">
        <v>-2</v>
      </c>
      <c r="K33" s="193">
        <v>0</v>
      </c>
      <c r="L33" s="193">
        <v>-1</v>
      </c>
      <c r="M33" s="193">
        <v>2</v>
      </c>
      <c r="N33" s="192"/>
      <c r="O33" s="193" t="s">
        <v>105</v>
      </c>
      <c r="P33" s="193"/>
      <c r="Q33" s="187"/>
    </row>
    <row r="34" spans="1:17">
      <c r="A34" s="189"/>
      <c r="B34" s="189"/>
      <c r="C34" s="189"/>
      <c r="D34" s="189"/>
      <c r="E34" s="189"/>
      <c r="F34" s="189"/>
      <c r="G34" s="189"/>
      <c r="H34" s="198" t="s">
        <v>106</v>
      </c>
      <c r="I34" s="193">
        <v>-3</v>
      </c>
      <c r="J34" s="193">
        <v>-2</v>
      </c>
      <c r="K34" s="198">
        <v>4</v>
      </c>
      <c r="L34" s="193">
        <v>-2</v>
      </c>
      <c r="M34" s="193">
        <v>-3</v>
      </c>
      <c r="N34" s="192"/>
      <c r="O34" s="193" t="s">
        <v>106</v>
      </c>
      <c r="P34" s="198" t="s">
        <v>149</v>
      </c>
      <c r="Q34" s="187"/>
    </row>
    <row r="35" spans="1:17">
      <c r="A35" s="189"/>
      <c r="B35" s="189"/>
      <c r="C35" s="189"/>
      <c r="D35" s="189"/>
      <c r="E35" s="189"/>
      <c r="F35" s="189"/>
      <c r="G35" s="189"/>
      <c r="H35" s="196" t="s">
        <v>107</v>
      </c>
      <c r="I35" s="196">
        <v>4</v>
      </c>
      <c r="J35" s="193">
        <v>1</v>
      </c>
      <c r="K35" s="193">
        <v>-1</v>
      </c>
      <c r="L35" s="193">
        <v>-3</v>
      </c>
      <c r="M35" s="193">
        <v>0</v>
      </c>
      <c r="N35" s="192"/>
      <c r="O35" s="193" t="s">
        <v>107</v>
      </c>
      <c r="P35" s="196" t="s">
        <v>143</v>
      </c>
      <c r="Q35" s="187"/>
    </row>
    <row r="36" spans="1:17">
      <c r="A36" s="189"/>
      <c r="B36" s="189"/>
      <c r="C36" s="189"/>
      <c r="D36" s="189"/>
      <c r="E36" s="189"/>
      <c r="F36" s="189"/>
      <c r="G36" s="189"/>
      <c r="H36" s="193" t="s">
        <v>108</v>
      </c>
      <c r="I36" s="193">
        <v>2</v>
      </c>
      <c r="J36" s="193">
        <v>-1</v>
      </c>
      <c r="K36" s="193">
        <v>2</v>
      </c>
      <c r="L36" s="193">
        <v>1</v>
      </c>
      <c r="M36" s="193">
        <v>0</v>
      </c>
      <c r="N36" s="192"/>
      <c r="O36" s="193" t="s">
        <v>108</v>
      </c>
      <c r="P36" s="193"/>
      <c r="Q36" s="187"/>
    </row>
    <row r="37" spans="1:17">
      <c r="A37" s="189"/>
      <c r="B37" s="189"/>
      <c r="C37" s="189"/>
      <c r="D37" s="189"/>
      <c r="E37" s="189"/>
      <c r="F37" s="189"/>
      <c r="G37" s="189"/>
      <c r="H37" s="188" t="s">
        <v>491</v>
      </c>
      <c r="I37" s="189"/>
      <c r="J37" s="189"/>
      <c r="K37" s="189"/>
      <c r="L37" s="189"/>
      <c r="M37" s="189"/>
      <c r="N37" s="189"/>
      <c r="O37" s="189"/>
      <c r="P37" s="189"/>
      <c r="Q37" s="189"/>
    </row>
    <row r="38" spans="1:17">
      <c r="A38" s="189"/>
      <c r="B38" s="189"/>
      <c r="C38" s="189"/>
      <c r="D38" s="189"/>
      <c r="E38" s="189"/>
      <c r="F38" s="189"/>
      <c r="G38" s="189"/>
      <c r="H38" s="188" t="s">
        <v>511</v>
      </c>
      <c r="I38" s="189"/>
      <c r="J38" s="189"/>
      <c r="K38" s="189"/>
      <c r="L38" s="187"/>
      <c r="M38" s="189"/>
      <c r="N38" s="189"/>
      <c r="O38" s="189"/>
      <c r="P38" s="189"/>
      <c r="Q38" s="189"/>
    </row>
    <row r="39" spans="1:17">
      <c r="A39" s="187"/>
      <c r="B39" s="187"/>
      <c r="C39" s="187"/>
      <c r="D39" s="187"/>
      <c r="E39" s="187"/>
      <c r="F39" s="187"/>
      <c r="G39" s="187"/>
      <c r="H39" s="205" t="s">
        <v>512</v>
      </c>
      <c r="I39" s="187"/>
      <c r="J39" s="187"/>
      <c r="K39" s="187"/>
      <c r="L39" s="187"/>
      <c r="M39" s="187"/>
      <c r="N39" s="187"/>
      <c r="O39" s="187"/>
      <c r="P39" s="187"/>
      <c r="Q39" s="187"/>
    </row>
  </sheetData>
  <mergeCells count="2">
    <mergeCell ref="B6:C6"/>
    <mergeCell ref="F6:G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ECE8-5237-4F22-92F4-9EB6A414F3A7}">
  <dimension ref="A1:J26"/>
  <sheetViews>
    <sheetView workbookViewId="0">
      <selection sqref="A1:J26"/>
    </sheetView>
  </sheetViews>
  <sheetFormatPr baseColWidth="10" defaultRowHeight="15.75"/>
  <sheetData>
    <row r="1" spans="1:10">
      <c r="A1" s="206"/>
      <c r="B1" s="213">
        <v>4</v>
      </c>
      <c r="C1" s="213">
        <v>3</v>
      </c>
      <c r="D1" s="213">
        <v>2</v>
      </c>
      <c r="E1" s="213">
        <v>1</v>
      </c>
      <c r="F1" s="213">
        <v>0</v>
      </c>
      <c r="G1" s="213">
        <v>-1</v>
      </c>
      <c r="H1" s="213">
        <v>-2</v>
      </c>
      <c r="I1" s="213">
        <v>-3</v>
      </c>
      <c r="J1" s="213">
        <v>-4</v>
      </c>
    </row>
    <row r="2" spans="1:10">
      <c r="A2" s="214" t="s">
        <v>84</v>
      </c>
      <c r="B2" s="215">
        <v>0</v>
      </c>
      <c r="C2" s="215">
        <v>0</v>
      </c>
      <c r="D2" s="215">
        <v>0</v>
      </c>
      <c r="E2" s="215">
        <v>0</v>
      </c>
      <c r="F2" s="215">
        <v>4</v>
      </c>
      <c r="G2" s="215">
        <v>1</v>
      </c>
      <c r="H2" s="215">
        <v>2</v>
      </c>
      <c r="I2" s="215">
        <v>1</v>
      </c>
      <c r="J2" s="215">
        <v>0</v>
      </c>
    </row>
    <row r="3" spans="1:10">
      <c r="A3" s="214" t="s">
        <v>85</v>
      </c>
      <c r="B3" s="215">
        <v>1</v>
      </c>
      <c r="C3" s="215">
        <v>0</v>
      </c>
      <c r="D3" s="215">
        <v>0</v>
      </c>
      <c r="E3" s="215">
        <v>2</v>
      </c>
      <c r="F3" s="215">
        <v>1</v>
      </c>
      <c r="G3" s="215">
        <v>1</v>
      </c>
      <c r="H3" s="215">
        <v>2</v>
      </c>
      <c r="I3" s="215">
        <v>1</v>
      </c>
      <c r="J3" s="215">
        <v>0</v>
      </c>
    </row>
    <row r="4" spans="1:10">
      <c r="A4" s="214" t="s">
        <v>86</v>
      </c>
      <c r="B4" s="215">
        <v>0</v>
      </c>
      <c r="C4" s="215">
        <v>0</v>
      </c>
      <c r="D4" s="215">
        <v>2</v>
      </c>
      <c r="E4" s="215">
        <v>3</v>
      </c>
      <c r="F4" s="215">
        <v>1</v>
      </c>
      <c r="G4" s="215">
        <v>0</v>
      </c>
      <c r="H4" s="215">
        <v>1</v>
      </c>
      <c r="I4" s="215">
        <v>1</v>
      </c>
      <c r="J4" s="215">
        <v>0</v>
      </c>
    </row>
    <row r="5" spans="1:10">
      <c r="A5" s="214" t="s">
        <v>87</v>
      </c>
      <c r="B5" s="215">
        <v>1</v>
      </c>
      <c r="C5" s="215">
        <v>0</v>
      </c>
      <c r="D5" s="216">
        <v>2</v>
      </c>
      <c r="E5" s="215">
        <v>1</v>
      </c>
      <c r="F5" s="215">
        <v>2</v>
      </c>
      <c r="G5" s="215">
        <v>2</v>
      </c>
      <c r="H5" s="215">
        <v>0</v>
      </c>
      <c r="I5" s="215">
        <v>0</v>
      </c>
      <c r="J5" s="215">
        <v>0</v>
      </c>
    </row>
    <row r="6" spans="1:10">
      <c r="A6" s="214" t="s">
        <v>88</v>
      </c>
      <c r="B6" s="215">
        <v>1</v>
      </c>
      <c r="C6" s="215">
        <v>1</v>
      </c>
      <c r="D6" s="215">
        <v>1</v>
      </c>
      <c r="E6" s="215">
        <v>1</v>
      </c>
      <c r="F6" s="215">
        <v>1</v>
      </c>
      <c r="G6" s="215">
        <v>1</v>
      </c>
      <c r="H6" s="215">
        <v>1</v>
      </c>
      <c r="I6" s="215">
        <v>1</v>
      </c>
      <c r="J6" s="215">
        <v>0</v>
      </c>
    </row>
    <row r="7" spans="1:10">
      <c r="A7" s="214" t="s">
        <v>89</v>
      </c>
      <c r="B7" s="215">
        <v>0</v>
      </c>
      <c r="C7" s="216">
        <v>2</v>
      </c>
      <c r="D7" s="215">
        <v>1</v>
      </c>
      <c r="E7" s="215">
        <v>0</v>
      </c>
      <c r="F7" s="215">
        <v>2</v>
      </c>
      <c r="G7" s="215">
        <v>3</v>
      </c>
      <c r="H7" s="215">
        <v>0</v>
      </c>
      <c r="I7" s="215">
        <v>0</v>
      </c>
      <c r="J7" s="215">
        <v>0</v>
      </c>
    </row>
    <row r="8" spans="1:10">
      <c r="A8" s="214" t="s">
        <v>90</v>
      </c>
      <c r="B8" s="215">
        <v>0</v>
      </c>
      <c r="C8" s="215">
        <v>1</v>
      </c>
      <c r="D8" s="215">
        <v>1</v>
      </c>
      <c r="E8" s="215">
        <v>1</v>
      </c>
      <c r="F8" s="215">
        <v>2</v>
      </c>
      <c r="G8" s="215">
        <v>1</v>
      </c>
      <c r="H8" s="215">
        <v>2</v>
      </c>
      <c r="I8" s="215">
        <v>0</v>
      </c>
      <c r="J8" s="215">
        <v>0</v>
      </c>
    </row>
    <row r="9" spans="1:10">
      <c r="A9" s="214" t="s">
        <v>91</v>
      </c>
      <c r="B9" s="216">
        <v>2</v>
      </c>
      <c r="C9" s="215">
        <v>1</v>
      </c>
      <c r="D9" s="215">
        <v>2</v>
      </c>
      <c r="E9" s="215">
        <v>1</v>
      </c>
      <c r="F9" s="215">
        <v>1</v>
      </c>
      <c r="G9" s="215">
        <v>1</v>
      </c>
      <c r="H9" s="215">
        <v>0</v>
      </c>
      <c r="I9" s="215">
        <v>0</v>
      </c>
      <c r="J9" s="215">
        <v>0</v>
      </c>
    </row>
    <row r="10" spans="1:10">
      <c r="A10" s="214" t="s">
        <v>92</v>
      </c>
      <c r="B10" s="215">
        <v>0</v>
      </c>
      <c r="C10" s="215">
        <v>1</v>
      </c>
      <c r="D10" s="215">
        <v>2</v>
      </c>
      <c r="E10" s="215">
        <v>2</v>
      </c>
      <c r="F10" s="215">
        <v>1</v>
      </c>
      <c r="G10" s="215">
        <v>0</v>
      </c>
      <c r="H10" s="215">
        <v>1</v>
      </c>
      <c r="I10" s="215">
        <v>1</v>
      </c>
      <c r="J10" s="215">
        <v>0</v>
      </c>
    </row>
    <row r="11" spans="1:10">
      <c r="A11" s="214" t="s">
        <v>93</v>
      </c>
      <c r="B11" s="215">
        <v>0</v>
      </c>
      <c r="C11" s="216">
        <v>2</v>
      </c>
      <c r="D11" s="215">
        <v>0</v>
      </c>
      <c r="E11" s="215">
        <v>1</v>
      </c>
      <c r="F11" s="215">
        <v>2</v>
      </c>
      <c r="G11" s="215">
        <v>1</v>
      </c>
      <c r="H11" s="215">
        <v>1</v>
      </c>
      <c r="I11" s="215">
        <v>0</v>
      </c>
      <c r="J11" s="215">
        <v>1</v>
      </c>
    </row>
    <row r="12" spans="1:10">
      <c r="A12" s="214" t="s">
        <v>94</v>
      </c>
      <c r="B12" s="215">
        <v>0</v>
      </c>
      <c r="C12" s="215">
        <v>0</v>
      </c>
      <c r="D12" s="215">
        <v>0</v>
      </c>
      <c r="E12" s="215">
        <v>1</v>
      </c>
      <c r="F12" s="215">
        <v>2</v>
      </c>
      <c r="G12" s="215">
        <v>1</v>
      </c>
      <c r="H12" s="215">
        <v>3</v>
      </c>
      <c r="I12" s="215">
        <v>1</v>
      </c>
      <c r="J12" s="215">
        <v>0</v>
      </c>
    </row>
    <row r="13" spans="1:10">
      <c r="A13" s="214" t="s">
        <v>95</v>
      </c>
      <c r="B13" s="215">
        <v>0</v>
      </c>
      <c r="C13" s="215">
        <v>0</v>
      </c>
      <c r="D13" s="215">
        <v>0</v>
      </c>
      <c r="E13" s="215">
        <v>1</v>
      </c>
      <c r="F13" s="215">
        <v>3</v>
      </c>
      <c r="G13" s="215">
        <v>3</v>
      </c>
      <c r="H13" s="215">
        <v>1</v>
      </c>
      <c r="I13" s="215">
        <v>0</v>
      </c>
      <c r="J13" s="215">
        <v>0</v>
      </c>
    </row>
    <row r="14" spans="1:10">
      <c r="A14" s="214" t="s">
        <v>96</v>
      </c>
      <c r="B14" s="215">
        <v>0</v>
      </c>
      <c r="C14" s="215">
        <v>1</v>
      </c>
      <c r="D14" s="215">
        <v>1</v>
      </c>
      <c r="E14" s="215">
        <v>2</v>
      </c>
      <c r="F14" s="215">
        <v>3</v>
      </c>
      <c r="G14" s="215">
        <v>0</v>
      </c>
      <c r="H14" s="215">
        <v>1</v>
      </c>
      <c r="I14" s="215">
        <v>0</v>
      </c>
      <c r="J14" s="215">
        <v>0</v>
      </c>
    </row>
    <row r="15" spans="1:10">
      <c r="A15" s="214" t="s">
        <v>97</v>
      </c>
      <c r="B15" s="215">
        <v>0</v>
      </c>
      <c r="C15" s="215">
        <v>0</v>
      </c>
      <c r="D15" s="216">
        <v>2</v>
      </c>
      <c r="E15" s="215">
        <v>2</v>
      </c>
      <c r="F15" s="215">
        <v>3</v>
      </c>
      <c r="G15" s="215">
        <v>0</v>
      </c>
      <c r="H15" s="215">
        <v>1</v>
      </c>
      <c r="I15" s="215">
        <v>0</v>
      </c>
      <c r="J15" s="215">
        <v>0</v>
      </c>
    </row>
    <row r="16" spans="1:10">
      <c r="A16" s="214" t="s">
        <v>98</v>
      </c>
      <c r="B16" s="215">
        <v>0</v>
      </c>
      <c r="C16" s="215">
        <v>0</v>
      </c>
      <c r="D16" s="215">
        <v>1</v>
      </c>
      <c r="E16" s="215">
        <v>0</v>
      </c>
      <c r="F16" s="215">
        <v>0</v>
      </c>
      <c r="G16" s="215">
        <v>1</v>
      </c>
      <c r="H16" s="215">
        <v>2</v>
      </c>
      <c r="I16" s="215">
        <v>1</v>
      </c>
      <c r="J16" s="215">
        <v>3</v>
      </c>
    </row>
    <row r="17" spans="1:10">
      <c r="A17" s="214" t="s">
        <v>99</v>
      </c>
      <c r="B17" s="215">
        <v>0</v>
      </c>
      <c r="C17" s="215">
        <v>1</v>
      </c>
      <c r="D17" s="215">
        <v>0</v>
      </c>
      <c r="E17" s="215">
        <v>1</v>
      </c>
      <c r="F17" s="215">
        <v>1</v>
      </c>
      <c r="G17" s="215">
        <v>1</v>
      </c>
      <c r="H17" s="215">
        <v>1</v>
      </c>
      <c r="I17" s="215">
        <v>3</v>
      </c>
      <c r="J17" s="215">
        <v>0</v>
      </c>
    </row>
    <row r="18" spans="1:10">
      <c r="A18" s="214" t="s">
        <v>100</v>
      </c>
      <c r="B18" s="215">
        <v>0</v>
      </c>
      <c r="C18" s="215">
        <v>0</v>
      </c>
      <c r="D18" s="215">
        <v>1</v>
      </c>
      <c r="E18" s="215">
        <v>1</v>
      </c>
      <c r="F18" s="215">
        <v>1</v>
      </c>
      <c r="G18" s="215">
        <v>4</v>
      </c>
      <c r="H18" s="215">
        <v>0</v>
      </c>
      <c r="I18" s="215">
        <v>0</v>
      </c>
      <c r="J18" s="215">
        <v>1</v>
      </c>
    </row>
    <row r="19" spans="1:10">
      <c r="A19" s="214" t="s">
        <v>101</v>
      </c>
      <c r="B19" s="215">
        <v>0</v>
      </c>
      <c r="C19" s="215">
        <v>1</v>
      </c>
      <c r="D19" s="215">
        <v>1</v>
      </c>
      <c r="E19" s="215">
        <v>1</v>
      </c>
      <c r="F19" s="215">
        <v>2</v>
      </c>
      <c r="G19" s="215">
        <v>1</v>
      </c>
      <c r="H19" s="215">
        <v>0</v>
      </c>
      <c r="I19" s="215">
        <v>0</v>
      </c>
      <c r="J19" s="215">
        <v>2</v>
      </c>
    </row>
    <row r="20" spans="1:10">
      <c r="A20" s="214" t="s">
        <v>102</v>
      </c>
      <c r="B20" s="215">
        <v>1</v>
      </c>
      <c r="C20" s="215">
        <v>0</v>
      </c>
      <c r="D20" s="216">
        <v>2</v>
      </c>
      <c r="E20" s="215">
        <v>3</v>
      </c>
      <c r="F20" s="215">
        <v>2</v>
      </c>
      <c r="G20" s="215">
        <v>0</v>
      </c>
      <c r="H20" s="215">
        <v>0</v>
      </c>
      <c r="I20" s="215">
        <v>0</v>
      </c>
      <c r="J20" s="215">
        <v>0</v>
      </c>
    </row>
    <row r="21" spans="1:10">
      <c r="A21" s="214" t="s">
        <v>103</v>
      </c>
      <c r="B21" s="215">
        <v>0</v>
      </c>
      <c r="C21" s="215">
        <v>1</v>
      </c>
      <c r="D21" s="215">
        <v>1</v>
      </c>
      <c r="E21" s="215">
        <v>3</v>
      </c>
      <c r="F21" s="215">
        <v>0</v>
      </c>
      <c r="G21" s="215">
        <v>3</v>
      </c>
      <c r="H21" s="215">
        <v>0</v>
      </c>
      <c r="I21" s="215">
        <v>0</v>
      </c>
      <c r="J21" s="215">
        <v>0</v>
      </c>
    </row>
    <row r="22" spans="1:10">
      <c r="A22" s="214" t="s">
        <v>104</v>
      </c>
      <c r="B22" s="215">
        <v>0</v>
      </c>
      <c r="C22" s="215">
        <v>1</v>
      </c>
      <c r="D22" s="215">
        <v>0</v>
      </c>
      <c r="E22" s="215">
        <v>1</v>
      </c>
      <c r="F22" s="215">
        <v>3</v>
      </c>
      <c r="G22" s="215">
        <v>2</v>
      </c>
      <c r="H22" s="215">
        <v>1</v>
      </c>
      <c r="I22" s="215">
        <v>0</v>
      </c>
      <c r="J22" s="215">
        <v>0</v>
      </c>
    </row>
    <row r="23" spans="1:10">
      <c r="A23" s="214" t="s">
        <v>105</v>
      </c>
      <c r="B23" s="215">
        <v>0</v>
      </c>
      <c r="C23" s="215">
        <v>1</v>
      </c>
      <c r="D23" s="215">
        <v>1</v>
      </c>
      <c r="E23" s="215">
        <v>0</v>
      </c>
      <c r="F23" s="215">
        <v>0</v>
      </c>
      <c r="G23" s="215">
        <v>3</v>
      </c>
      <c r="H23" s="215">
        <v>1</v>
      </c>
      <c r="I23" s="216">
        <v>2</v>
      </c>
      <c r="J23" s="215">
        <v>0</v>
      </c>
    </row>
    <row r="24" spans="1:10">
      <c r="A24" s="214" t="s">
        <v>106</v>
      </c>
      <c r="B24" s="215">
        <v>1</v>
      </c>
      <c r="C24" s="215">
        <v>0</v>
      </c>
      <c r="D24" s="215">
        <v>1</v>
      </c>
      <c r="E24" s="215">
        <v>0</v>
      </c>
      <c r="F24" s="215">
        <v>0</v>
      </c>
      <c r="G24" s="215">
        <v>1</v>
      </c>
      <c r="H24" s="215">
        <v>1</v>
      </c>
      <c r="I24" s="215">
        <v>3</v>
      </c>
      <c r="J24" s="215">
        <v>1</v>
      </c>
    </row>
    <row r="25" spans="1:10">
      <c r="A25" s="214" t="s">
        <v>107</v>
      </c>
      <c r="B25" s="215">
        <v>1</v>
      </c>
      <c r="C25" s="215">
        <v>0</v>
      </c>
      <c r="D25" s="215">
        <v>1</v>
      </c>
      <c r="E25" s="215">
        <v>2</v>
      </c>
      <c r="F25" s="215">
        <v>2</v>
      </c>
      <c r="G25" s="215">
        <v>0</v>
      </c>
      <c r="H25" s="215">
        <v>1</v>
      </c>
      <c r="I25" s="215">
        <v>1</v>
      </c>
      <c r="J25" s="215">
        <v>0</v>
      </c>
    </row>
    <row r="26" spans="1:10">
      <c r="A26" s="214" t="s">
        <v>108</v>
      </c>
      <c r="B26" s="215">
        <v>0</v>
      </c>
      <c r="C26" s="216">
        <v>2</v>
      </c>
      <c r="D26" s="215">
        <v>1</v>
      </c>
      <c r="E26" s="215">
        <v>2</v>
      </c>
      <c r="F26" s="215">
        <v>1</v>
      </c>
      <c r="G26" s="215">
        <v>1</v>
      </c>
      <c r="H26" s="215">
        <v>1</v>
      </c>
      <c r="I26" s="215">
        <v>0</v>
      </c>
      <c r="J26" s="21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2A0F4-C40F-4CBA-904D-3AECBD2F2B3F}">
  <dimension ref="A1:AY40"/>
  <sheetViews>
    <sheetView topLeftCell="G1" workbookViewId="0">
      <selection sqref="A1:XFD1048576"/>
    </sheetView>
  </sheetViews>
  <sheetFormatPr baseColWidth="10" defaultColWidth="9.5" defaultRowHeight="12.75"/>
  <cols>
    <col min="1" max="22" width="9.5" style="209"/>
    <col min="23" max="23" width="15.5" style="209" customWidth="1"/>
    <col min="24" max="16384" width="9.5" style="209"/>
  </cols>
  <sheetData>
    <row r="1" spans="1:51" ht="15.75">
      <c r="A1" s="207" t="s">
        <v>478</v>
      </c>
      <c r="B1" s="208"/>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row>
    <row r="2" spans="1:51" ht="15.75">
      <c r="A2" s="185" t="s">
        <v>513</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row>
    <row r="3" spans="1:51" ht="15.75">
      <c r="A3" s="185" t="s">
        <v>499</v>
      </c>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row>
    <row r="4" spans="1:51" ht="15.75">
      <c r="A4" s="185" t="s">
        <v>483</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row>
    <row r="5" spans="1:51" ht="15.75">
      <c r="A5" s="185" t="s">
        <v>494</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row>
    <row r="6" spans="1:51" ht="15.75">
      <c r="A6" s="185" t="s">
        <v>486</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row>
    <row r="7" spans="1:51" ht="15.75">
      <c r="A7" s="185" t="s">
        <v>487</v>
      </c>
      <c r="B7" s="208"/>
      <c r="C7" s="208"/>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row>
    <row r="8" spans="1:51" ht="15.75">
      <c r="A8" s="185" t="s">
        <v>189</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row>
    <row r="9" spans="1:51" ht="15.75">
      <c r="A9" s="208"/>
      <c r="B9" s="208"/>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row>
    <row r="10" spans="1:51" ht="15.75">
      <c r="A10" s="210" t="s">
        <v>200</v>
      </c>
      <c r="B10" s="208"/>
      <c r="C10" s="208"/>
      <c r="D10" s="208"/>
      <c r="E10" s="208"/>
      <c r="F10" s="208"/>
      <c r="G10" s="208"/>
      <c r="H10" s="210" t="s">
        <v>197</v>
      </c>
      <c r="I10" s="208"/>
      <c r="J10" s="208"/>
      <c r="K10" s="208"/>
      <c r="L10" s="208"/>
      <c r="M10" s="208"/>
      <c r="N10" s="208"/>
      <c r="O10" s="210" t="s">
        <v>198</v>
      </c>
      <c r="P10" s="208"/>
      <c r="Q10" s="208"/>
      <c r="R10" s="208"/>
    </row>
    <row r="11" spans="1:51" ht="15.75">
      <c r="A11" s="212"/>
      <c r="B11" s="212" t="s">
        <v>72</v>
      </c>
      <c r="C11" s="212" t="s">
        <v>73</v>
      </c>
      <c r="D11" s="212" t="s">
        <v>74</v>
      </c>
      <c r="E11" s="212" t="s">
        <v>75</v>
      </c>
      <c r="F11" s="212" t="s">
        <v>76</v>
      </c>
      <c r="G11" s="211"/>
      <c r="H11" s="212"/>
      <c r="I11" s="212" t="s">
        <v>109</v>
      </c>
      <c r="J11" s="212" t="s">
        <v>110</v>
      </c>
      <c r="K11" s="212" t="s">
        <v>111</v>
      </c>
      <c r="L11" s="212" t="s">
        <v>112</v>
      </c>
      <c r="M11" s="212" t="s">
        <v>113</v>
      </c>
      <c r="N11" s="211"/>
      <c r="O11" s="212"/>
      <c r="P11" s="212" t="s">
        <v>114</v>
      </c>
      <c r="Q11" s="208"/>
      <c r="R11" s="208"/>
    </row>
    <row r="12" spans="1:51" ht="15.75">
      <c r="A12" s="212" t="s">
        <v>47</v>
      </c>
      <c r="B12" s="212" t="s">
        <v>77</v>
      </c>
      <c r="C12" s="212" t="s">
        <v>77</v>
      </c>
      <c r="D12" s="219" t="s">
        <v>78</v>
      </c>
      <c r="E12" s="212" t="s">
        <v>77</v>
      </c>
      <c r="F12" s="212" t="s">
        <v>77</v>
      </c>
      <c r="G12" s="211"/>
      <c r="H12" s="212" t="s">
        <v>84</v>
      </c>
      <c r="I12" s="212">
        <v>-3</v>
      </c>
      <c r="J12" s="212">
        <v>0</v>
      </c>
      <c r="K12" s="212">
        <v>-1</v>
      </c>
      <c r="L12" s="212">
        <v>0</v>
      </c>
      <c r="M12" s="212">
        <v>-1</v>
      </c>
      <c r="N12" s="211"/>
      <c r="O12" s="212" t="s">
        <v>84</v>
      </c>
      <c r="P12" s="212"/>
      <c r="Q12" s="208"/>
      <c r="R12" s="208"/>
    </row>
    <row r="13" spans="1:51" ht="15.75">
      <c r="A13" s="212" t="s">
        <v>48</v>
      </c>
      <c r="B13" s="217" t="s">
        <v>78</v>
      </c>
      <c r="C13" s="212" t="s">
        <v>77</v>
      </c>
      <c r="D13" s="212" t="s">
        <v>77</v>
      </c>
      <c r="E13" s="212" t="s">
        <v>77</v>
      </c>
      <c r="F13" s="212" t="s">
        <v>77</v>
      </c>
      <c r="G13" s="211"/>
      <c r="H13" s="219" t="s">
        <v>85</v>
      </c>
      <c r="I13" s="212">
        <v>-1</v>
      </c>
      <c r="J13" s="212">
        <v>-1</v>
      </c>
      <c r="K13" s="219">
        <v>-3</v>
      </c>
      <c r="L13" s="212">
        <v>1</v>
      </c>
      <c r="M13" s="212">
        <v>4</v>
      </c>
      <c r="N13" s="211"/>
      <c r="O13" s="212" t="s">
        <v>85</v>
      </c>
      <c r="P13" s="219" t="s">
        <v>504</v>
      </c>
      <c r="Q13" s="208"/>
      <c r="R13" s="208"/>
    </row>
    <row r="14" spans="1:51" ht="15.75">
      <c r="A14" s="212" t="s">
        <v>49</v>
      </c>
      <c r="B14" s="212" t="s">
        <v>77</v>
      </c>
      <c r="C14" s="212" t="s">
        <v>77</v>
      </c>
      <c r="D14" s="212" t="s">
        <v>77</v>
      </c>
      <c r="E14" s="212" t="s">
        <v>77</v>
      </c>
      <c r="F14" s="221" t="s">
        <v>78</v>
      </c>
      <c r="G14" s="211"/>
      <c r="H14" s="220" t="s">
        <v>86</v>
      </c>
      <c r="I14" s="212">
        <v>2</v>
      </c>
      <c r="J14" s="212">
        <v>0</v>
      </c>
      <c r="K14" s="212">
        <v>1</v>
      </c>
      <c r="L14" s="220">
        <v>-3</v>
      </c>
      <c r="M14" s="212">
        <v>2</v>
      </c>
      <c r="N14" s="211"/>
      <c r="O14" s="212" t="s">
        <v>86</v>
      </c>
      <c r="P14" s="220" t="s">
        <v>505</v>
      </c>
      <c r="Q14" s="208"/>
      <c r="R14" s="208"/>
    </row>
    <row r="15" spans="1:51" ht="15.75">
      <c r="A15" s="212" t="s">
        <v>50</v>
      </c>
      <c r="B15" s="212" t="s">
        <v>77</v>
      </c>
      <c r="C15" s="218" t="s">
        <v>78</v>
      </c>
      <c r="D15" s="212" t="s">
        <v>77</v>
      </c>
      <c r="E15" s="212" t="s">
        <v>77</v>
      </c>
      <c r="F15" s="212" t="s">
        <v>77</v>
      </c>
      <c r="G15" s="211"/>
      <c r="H15" s="218" t="s">
        <v>87</v>
      </c>
      <c r="I15" s="212">
        <v>1</v>
      </c>
      <c r="J15" s="218">
        <v>4</v>
      </c>
      <c r="K15" s="212">
        <v>0</v>
      </c>
      <c r="L15" s="212">
        <v>0</v>
      </c>
      <c r="M15" s="212">
        <v>0</v>
      </c>
      <c r="N15" s="211"/>
      <c r="O15" s="212" t="s">
        <v>87</v>
      </c>
      <c r="P15" s="218" t="s">
        <v>489</v>
      </c>
      <c r="Q15" s="208"/>
      <c r="R15" s="208"/>
    </row>
    <row r="16" spans="1:51" ht="15.75">
      <c r="A16" s="212" t="s">
        <v>51</v>
      </c>
      <c r="B16" s="217" t="s">
        <v>78</v>
      </c>
      <c r="C16" s="212" t="s">
        <v>77</v>
      </c>
      <c r="D16" s="212" t="s">
        <v>77</v>
      </c>
      <c r="E16" s="212" t="s">
        <v>77</v>
      </c>
      <c r="F16" s="212" t="s">
        <v>77</v>
      </c>
      <c r="G16" s="211"/>
      <c r="H16" s="212" t="s">
        <v>88</v>
      </c>
      <c r="I16" s="212">
        <v>-2</v>
      </c>
      <c r="J16" s="212">
        <v>0</v>
      </c>
      <c r="K16" s="212">
        <v>2</v>
      </c>
      <c r="L16" s="212">
        <v>2</v>
      </c>
      <c r="M16" s="212">
        <v>3</v>
      </c>
      <c r="N16" s="211"/>
      <c r="O16" s="212" t="s">
        <v>88</v>
      </c>
      <c r="P16" s="212"/>
      <c r="Q16" s="208"/>
      <c r="R16" s="208"/>
    </row>
    <row r="17" spans="1:18" ht="15.75">
      <c r="A17" s="212" t="s">
        <v>52</v>
      </c>
      <c r="B17" s="212" t="s">
        <v>77</v>
      </c>
      <c r="C17" s="212" t="s">
        <v>77</v>
      </c>
      <c r="D17" s="219" t="s">
        <v>78</v>
      </c>
      <c r="E17" s="212" t="s">
        <v>77</v>
      </c>
      <c r="F17" s="212" t="s">
        <v>77</v>
      </c>
      <c r="G17" s="211"/>
      <c r="H17" s="212" t="s">
        <v>89</v>
      </c>
      <c r="I17" s="212">
        <v>-1</v>
      </c>
      <c r="J17" s="212">
        <v>1</v>
      </c>
      <c r="K17" s="212">
        <v>3</v>
      </c>
      <c r="L17" s="212">
        <v>-1</v>
      </c>
      <c r="M17" s="212">
        <v>-1</v>
      </c>
      <c r="N17" s="211"/>
      <c r="O17" s="212" t="s">
        <v>89</v>
      </c>
      <c r="P17" s="212"/>
      <c r="Q17" s="208"/>
      <c r="R17" s="208"/>
    </row>
    <row r="18" spans="1:18" ht="15.75">
      <c r="A18" s="212" t="s">
        <v>53</v>
      </c>
      <c r="B18" s="212" t="s">
        <v>77</v>
      </c>
      <c r="C18" s="218" t="s">
        <v>78</v>
      </c>
      <c r="D18" s="212" t="s">
        <v>77</v>
      </c>
      <c r="E18" s="212" t="s">
        <v>77</v>
      </c>
      <c r="F18" s="212" t="s">
        <v>77</v>
      </c>
      <c r="G18" s="211"/>
      <c r="H18" s="212" t="s">
        <v>90</v>
      </c>
      <c r="I18" s="212">
        <v>0</v>
      </c>
      <c r="J18" s="212">
        <v>2</v>
      </c>
      <c r="K18" s="212">
        <v>-1</v>
      </c>
      <c r="L18" s="212">
        <v>0</v>
      </c>
      <c r="M18" s="212">
        <v>-2</v>
      </c>
      <c r="N18" s="211"/>
      <c r="O18" s="212" t="s">
        <v>90</v>
      </c>
      <c r="P18" s="212"/>
      <c r="Q18" s="208"/>
      <c r="R18" s="208"/>
    </row>
    <row r="19" spans="1:18" ht="15.75">
      <c r="A19" s="212" t="s">
        <v>54</v>
      </c>
      <c r="B19" s="212" t="s">
        <v>77</v>
      </c>
      <c r="C19" s="212" t="s">
        <v>77</v>
      </c>
      <c r="D19" s="212" t="s">
        <v>77</v>
      </c>
      <c r="E19" s="220" t="s">
        <v>78</v>
      </c>
      <c r="F19" s="212" t="s">
        <v>77</v>
      </c>
      <c r="G19" s="211"/>
      <c r="H19" s="212" t="s">
        <v>91</v>
      </c>
      <c r="I19" s="212">
        <v>3</v>
      </c>
      <c r="J19" s="212">
        <v>3</v>
      </c>
      <c r="K19" s="212">
        <v>1</v>
      </c>
      <c r="L19" s="212">
        <v>4</v>
      </c>
      <c r="M19" s="212">
        <v>1</v>
      </c>
      <c r="N19" s="211"/>
      <c r="O19" s="212" t="s">
        <v>91</v>
      </c>
      <c r="P19" s="212"/>
      <c r="Q19" s="208"/>
      <c r="R19" s="208"/>
    </row>
    <row r="20" spans="1:18" ht="15.75">
      <c r="A20" s="208"/>
      <c r="B20" s="208"/>
      <c r="C20" s="208"/>
      <c r="D20" s="208"/>
      <c r="E20" s="208"/>
      <c r="F20" s="208"/>
      <c r="G20" s="211"/>
      <c r="H20" s="218" t="s">
        <v>92</v>
      </c>
      <c r="I20" s="212">
        <v>3</v>
      </c>
      <c r="J20" s="218">
        <v>-3</v>
      </c>
      <c r="K20" s="212">
        <v>1</v>
      </c>
      <c r="L20" s="212">
        <v>1</v>
      </c>
      <c r="M20" s="212">
        <v>0</v>
      </c>
      <c r="N20" s="211"/>
      <c r="O20" s="212" t="s">
        <v>92</v>
      </c>
      <c r="P20" s="218" t="s">
        <v>148</v>
      </c>
      <c r="Q20" s="208"/>
      <c r="R20" s="208"/>
    </row>
    <row r="21" spans="1:18" ht="15.75">
      <c r="A21" s="184" t="s">
        <v>0</v>
      </c>
      <c r="B21" s="208" t="s">
        <v>506</v>
      </c>
      <c r="C21" s="208"/>
      <c r="D21" s="208"/>
      <c r="E21" s="208"/>
      <c r="F21" s="208"/>
      <c r="G21" s="211"/>
      <c r="H21" s="212" t="s">
        <v>93</v>
      </c>
      <c r="I21" s="212">
        <v>2</v>
      </c>
      <c r="J21" s="212">
        <v>-1</v>
      </c>
      <c r="K21" s="212">
        <v>-2</v>
      </c>
      <c r="L21" s="212">
        <v>-2</v>
      </c>
      <c r="M21" s="212">
        <v>3</v>
      </c>
      <c r="N21" s="211"/>
      <c r="O21" s="212" t="s">
        <v>93</v>
      </c>
      <c r="P21" s="212"/>
      <c r="Q21" s="208"/>
      <c r="R21" s="208"/>
    </row>
    <row r="22" spans="1:18" ht="15.75">
      <c r="A22" s="183" t="s">
        <v>1</v>
      </c>
      <c r="B22" s="208" t="s">
        <v>507</v>
      </c>
      <c r="C22" s="208"/>
      <c r="D22" s="208"/>
      <c r="E22" s="208"/>
      <c r="F22" s="208"/>
      <c r="G22" s="211"/>
      <c r="H22" s="212" t="s">
        <v>94</v>
      </c>
      <c r="I22" s="212">
        <v>0</v>
      </c>
      <c r="J22" s="212">
        <v>-3</v>
      </c>
      <c r="K22" s="212">
        <v>-2</v>
      </c>
      <c r="L22" s="212">
        <v>0</v>
      </c>
      <c r="M22" s="212">
        <v>-2</v>
      </c>
      <c r="N22" s="211"/>
      <c r="O22" s="212" t="s">
        <v>94</v>
      </c>
      <c r="P22" s="212"/>
      <c r="Q22" s="208"/>
      <c r="R22" s="208"/>
    </row>
    <row r="23" spans="1:18" ht="15.75">
      <c r="A23" s="182" t="s">
        <v>2</v>
      </c>
      <c r="B23" s="208" t="s">
        <v>508</v>
      </c>
      <c r="C23" s="208"/>
      <c r="D23" s="208"/>
      <c r="E23" s="208"/>
      <c r="F23" s="208"/>
      <c r="G23" s="211"/>
      <c r="H23" s="212" t="s">
        <v>95</v>
      </c>
      <c r="I23" s="212">
        <v>0</v>
      </c>
      <c r="J23" s="212">
        <v>-2</v>
      </c>
      <c r="K23" s="212">
        <v>0</v>
      </c>
      <c r="L23" s="212">
        <v>-1</v>
      </c>
      <c r="M23" s="212">
        <v>-1</v>
      </c>
      <c r="N23" s="211"/>
      <c r="O23" s="212" t="s">
        <v>95</v>
      </c>
      <c r="P23" s="212"/>
      <c r="Q23" s="208"/>
      <c r="R23" s="208"/>
    </row>
    <row r="24" spans="1:18" ht="15.75">
      <c r="A24" s="225" t="s">
        <v>3</v>
      </c>
      <c r="B24" s="208" t="s">
        <v>509</v>
      </c>
      <c r="C24" s="208"/>
      <c r="D24" s="208"/>
      <c r="E24" s="208"/>
      <c r="F24" s="208"/>
      <c r="G24" s="211"/>
      <c r="H24" s="212" t="s">
        <v>96</v>
      </c>
      <c r="I24" s="212">
        <v>-1</v>
      </c>
      <c r="J24" s="212">
        <v>1</v>
      </c>
      <c r="K24" s="212">
        <v>1</v>
      </c>
      <c r="L24" s="212">
        <v>3</v>
      </c>
      <c r="M24" s="212">
        <v>0</v>
      </c>
      <c r="N24" s="211"/>
      <c r="O24" s="212" t="s">
        <v>96</v>
      </c>
      <c r="P24" s="212"/>
      <c r="Q24" s="208"/>
      <c r="R24" s="208"/>
    </row>
    <row r="25" spans="1:18" ht="15.75">
      <c r="A25" s="224" t="s">
        <v>4</v>
      </c>
      <c r="B25" s="208" t="s">
        <v>514</v>
      </c>
      <c r="C25" s="208"/>
      <c r="D25" s="208"/>
      <c r="E25" s="208"/>
      <c r="F25" s="208"/>
      <c r="G25" s="211"/>
      <c r="H25" s="212" t="s">
        <v>97</v>
      </c>
      <c r="I25" s="212">
        <v>1</v>
      </c>
      <c r="J25" s="212">
        <v>1</v>
      </c>
      <c r="K25" s="212">
        <v>0</v>
      </c>
      <c r="L25" s="212">
        <v>-2</v>
      </c>
      <c r="M25" s="212">
        <v>2</v>
      </c>
      <c r="N25" s="211"/>
      <c r="O25" s="212" t="s">
        <v>97</v>
      </c>
      <c r="P25" s="212"/>
      <c r="Q25" s="208"/>
      <c r="R25" s="208"/>
    </row>
    <row r="26" spans="1:18" ht="15.75">
      <c r="A26" s="208"/>
      <c r="B26" s="208"/>
      <c r="C26" s="208"/>
      <c r="D26" s="208"/>
      <c r="E26" s="208"/>
      <c r="F26" s="208"/>
      <c r="G26" s="211"/>
      <c r="H26" s="212" t="s">
        <v>98</v>
      </c>
      <c r="I26" s="212">
        <v>-4</v>
      </c>
      <c r="J26" s="212">
        <v>0</v>
      </c>
      <c r="K26" s="212">
        <v>-3</v>
      </c>
      <c r="L26" s="212">
        <v>-4</v>
      </c>
      <c r="M26" s="212">
        <v>-1</v>
      </c>
      <c r="N26" s="211"/>
      <c r="O26" s="212" t="s">
        <v>98</v>
      </c>
      <c r="P26" s="212"/>
      <c r="Q26" s="208"/>
      <c r="R26" s="208"/>
    </row>
    <row r="27" spans="1:18" ht="15.75">
      <c r="A27" s="208"/>
      <c r="B27" s="208"/>
      <c r="C27" s="208"/>
      <c r="D27" s="208"/>
      <c r="E27" s="208"/>
      <c r="F27" s="208"/>
      <c r="G27" s="211"/>
      <c r="H27" s="220" t="s">
        <v>99</v>
      </c>
      <c r="I27" s="212">
        <v>0</v>
      </c>
      <c r="J27" s="212">
        <v>0</v>
      </c>
      <c r="K27" s="212">
        <v>-4</v>
      </c>
      <c r="L27" s="220">
        <v>3</v>
      </c>
      <c r="M27" s="212">
        <v>-3</v>
      </c>
      <c r="N27" s="211"/>
      <c r="O27" s="212" t="s">
        <v>99</v>
      </c>
      <c r="P27" s="220" t="s">
        <v>147</v>
      </c>
      <c r="Q27" s="208"/>
      <c r="R27" s="208"/>
    </row>
    <row r="28" spans="1:18" ht="15.75">
      <c r="A28" s="208"/>
      <c r="B28" s="208"/>
      <c r="C28" s="208"/>
      <c r="D28" s="208"/>
      <c r="E28" s="208"/>
      <c r="F28" s="208"/>
      <c r="G28" s="211"/>
      <c r="H28" s="221" t="s">
        <v>100</v>
      </c>
      <c r="I28" s="212">
        <v>-2</v>
      </c>
      <c r="J28" s="212">
        <v>-1</v>
      </c>
      <c r="K28" s="212">
        <v>1</v>
      </c>
      <c r="L28" s="212">
        <v>0</v>
      </c>
      <c r="M28" s="221">
        <v>-4</v>
      </c>
      <c r="N28" s="211"/>
      <c r="O28" s="212" t="s">
        <v>100</v>
      </c>
      <c r="P28" s="221" t="s">
        <v>140</v>
      </c>
      <c r="Q28" s="208"/>
      <c r="R28" s="208"/>
    </row>
    <row r="29" spans="1:18" ht="15.75">
      <c r="A29" s="208"/>
      <c r="B29" s="208"/>
      <c r="C29" s="208"/>
      <c r="D29" s="208"/>
      <c r="E29" s="208"/>
      <c r="F29" s="208"/>
      <c r="G29" s="211"/>
      <c r="H29" s="218" t="s">
        <v>101</v>
      </c>
      <c r="I29" s="212">
        <v>1</v>
      </c>
      <c r="J29" s="218">
        <v>-4</v>
      </c>
      <c r="K29" s="212">
        <v>-1</v>
      </c>
      <c r="L29" s="212">
        <v>2</v>
      </c>
      <c r="M29" s="212">
        <v>1</v>
      </c>
      <c r="N29" s="211"/>
      <c r="O29" s="212" t="s">
        <v>101</v>
      </c>
      <c r="P29" s="218" t="s">
        <v>148</v>
      </c>
      <c r="Q29" s="208"/>
      <c r="R29" s="208"/>
    </row>
    <row r="30" spans="1:18" ht="15.75">
      <c r="A30" s="208"/>
      <c r="B30" s="208"/>
      <c r="C30" s="208"/>
      <c r="D30" s="208"/>
      <c r="E30" s="208"/>
      <c r="F30" s="208"/>
      <c r="G30" s="211"/>
      <c r="H30" s="212" t="s">
        <v>102</v>
      </c>
      <c r="I30" s="212">
        <v>1</v>
      </c>
      <c r="J30" s="212">
        <v>3</v>
      </c>
      <c r="K30" s="212">
        <v>0</v>
      </c>
      <c r="L30" s="212">
        <v>2</v>
      </c>
      <c r="M30" s="212">
        <v>1</v>
      </c>
      <c r="N30" s="211"/>
      <c r="O30" s="212" t="s">
        <v>102</v>
      </c>
      <c r="P30" s="212"/>
      <c r="Q30" s="208"/>
      <c r="R30" s="208"/>
    </row>
    <row r="31" spans="1:18" ht="15.75">
      <c r="A31" s="208"/>
      <c r="B31" s="208"/>
      <c r="C31" s="208"/>
      <c r="D31" s="208"/>
      <c r="E31" s="208"/>
      <c r="F31" s="208"/>
      <c r="G31" s="211"/>
      <c r="H31" s="212" t="s">
        <v>103</v>
      </c>
      <c r="I31" s="212">
        <v>-2</v>
      </c>
      <c r="J31" s="212">
        <v>2</v>
      </c>
      <c r="K31" s="212">
        <v>3</v>
      </c>
      <c r="L31" s="212">
        <v>-1</v>
      </c>
      <c r="M31" s="212">
        <v>1</v>
      </c>
      <c r="N31" s="211"/>
      <c r="O31" s="212" t="s">
        <v>103</v>
      </c>
      <c r="P31" s="212"/>
      <c r="Q31" s="208"/>
      <c r="R31" s="208"/>
    </row>
    <row r="32" spans="1:18" ht="15.75">
      <c r="A32" s="208"/>
      <c r="B32" s="208"/>
      <c r="C32" s="208"/>
      <c r="D32" s="208"/>
      <c r="E32" s="208"/>
      <c r="F32" s="208"/>
      <c r="G32" s="211"/>
      <c r="H32" s="212" t="s">
        <v>104</v>
      </c>
      <c r="I32" s="212">
        <v>0</v>
      </c>
      <c r="J32" s="212">
        <v>1</v>
      </c>
      <c r="K32" s="212">
        <v>-2</v>
      </c>
      <c r="L32" s="212">
        <v>1</v>
      </c>
      <c r="M32" s="212">
        <v>-2</v>
      </c>
      <c r="N32" s="211"/>
      <c r="O32" s="212" t="s">
        <v>104</v>
      </c>
      <c r="P32" s="212"/>
      <c r="Q32" s="208"/>
      <c r="R32" s="208"/>
    </row>
    <row r="33" spans="1:51" ht="15.75">
      <c r="A33" s="208"/>
      <c r="B33" s="208"/>
      <c r="C33" s="208"/>
      <c r="D33" s="208"/>
      <c r="E33" s="208"/>
      <c r="F33" s="208"/>
      <c r="G33" s="211"/>
      <c r="H33" s="212" t="s">
        <v>105</v>
      </c>
      <c r="I33" s="212">
        <v>-2</v>
      </c>
      <c r="J33" s="212">
        <v>-2</v>
      </c>
      <c r="K33" s="212">
        <v>0</v>
      </c>
      <c r="L33" s="212">
        <v>-1</v>
      </c>
      <c r="M33" s="212">
        <v>2</v>
      </c>
      <c r="N33" s="211"/>
      <c r="O33" s="212" t="s">
        <v>105</v>
      </c>
      <c r="P33" s="212"/>
      <c r="Q33" s="208"/>
      <c r="R33" s="208"/>
    </row>
    <row r="34" spans="1:51" ht="15.75">
      <c r="A34" s="208"/>
      <c r="B34" s="208"/>
      <c r="C34" s="208"/>
      <c r="D34" s="208"/>
      <c r="E34" s="208"/>
      <c r="F34" s="208"/>
      <c r="G34" s="211"/>
      <c r="H34" s="219" t="s">
        <v>106</v>
      </c>
      <c r="I34" s="212">
        <v>-3</v>
      </c>
      <c r="J34" s="212">
        <v>-2</v>
      </c>
      <c r="K34" s="219">
        <v>4</v>
      </c>
      <c r="L34" s="212">
        <v>-2</v>
      </c>
      <c r="M34" s="212">
        <v>-3</v>
      </c>
      <c r="N34" s="211"/>
      <c r="O34" s="212" t="s">
        <v>106</v>
      </c>
      <c r="P34" s="219" t="s">
        <v>149</v>
      </c>
      <c r="Q34" s="208"/>
      <c r="R34" s="208"/>
    </row>
    <row r="35" spans="1:51" ht="15.75">
      <c r="A35" s="208"/>
      <c r="B35" s="208"/>
      <c r="C35" s="208"/>
      <c r="D35" s="208"/>
      <c r="E35" s="208"/>
      <c r="F35" s="208"/>
      <c r="G35" s="211"/>
      <c r="H35" s="217" t="s">
        <v>107</v>
      </c>
      <c r="I35" s="217">
        <v>4</v>
      </c>
      <c r="J35" s="212">
        <v>1</v>
      </c>
      <c r="K35" s="212">
        <v>-1</v>
      </c>
      <c r="L35" s="212">
        <v>-3</v>
      </c>
      <c r="M35" s="212">
        <v>0</v>
      </c>
      <c r="N35" s="211"/>
      <c r="O35" s="212" t="s">
        <v>107</v>
      </c>
      <c r="P35" s="217" t="s">
        <v>143</v>
      </c>
      <c r="Q35" s="208"/>
      <c r="R35" s="208"/>
    </row>
    <row r="36" spans="1:51" ht="15.75">
      <c r="A36" s="208"/>
      <c r="B36" s="208"/>
      <c r="C36" s="208"/>
      <c r="D36" s="208"/>
      <c r="E36" s="208"/>
      <c r="F36" s="208"/>
      <c r="G36" s="211"/>
      <c r="H36" s="212" t="s">
        <v>108</v>
      </c>
      <c r="I36" s="212">
        <v>2</v>
      </c>
      <c r="J36" s="212">
        <v>-1</v>
      </c>
      <c r="K36" s="212">
        <v>2</v>
      </c>
      <c r="L36" s="212">
        <v>1</v>
      </c>
      <c r="M36" s="212">
        <v>0</v>
      </c>
      <c r="N36" s="211"/>
      <c r="O36" s="212" t="s">
        <v>108</v>
      </c>
      <c r="P36" s="212"/>
      <c r="Q36" s="208"/>
      <c r="R36" s="208"/>
    </row>
    <row r="37" spans="1:51" ht="15.75">
      <c r="A37" s="208"/>
      <c r="B37" s="208"/>
      <c r="C37" s="208"/>
      <c r="D37" s="208"/>
      <c r="E37" s="208"/>
      <c r="F37" s="208"/>
      <c r="G37" s="208"/>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row>
    <row r="38" spans="1:51" ht="15.75">
      <c r="A38" s="208"/>
      <c r="B38" s="208"/>
      <c r="C38" s="208"/>
      <c r="D38" s="208"/>
      <c r="E38" s="208"/>
      <c r="F38" s="208"/>
      <c r="G38" s="208"/>
      <c r="H38" s="207" t="s">
        <v>491</v>
      </c>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row>
    <row r="39" spans="1:51" ht="15.75">
      <c r="A39" s="208"/>
      <c r="B39" s="208"/>
      <c r="C39" s="208"/>
      <c r="D39" s="208"/>
      <c r="E39" s="208"/>
      <c r="F39" s="208"/>
      <c r="G39" s="208"/>
      <c r="H39" s="207"/>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row>
    <row r="40" spans="1:51" ht="15.75">
      <c r="A40" s="208"/>
      <c r="B40" s="208"/>
      <c r="C40" s="208"/>
      <c r="D40" s="208"/>
      <c r="E40" s="208"/>
      <c r="F40" s="208"/>
      <c r="G40" s="208"/>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D2DFC-0642-4CCC-86B6-9FB81F865B48}">
  <dimension ref="A1:J26"/>
  <sheetViews>
    <sheetView workbookViewId="0">
      <selection sqref="A1:XFD1048576"/>
    </sheetView>
  </sheetViews>
  <sheetFormatPr baseColWidth="10" defaultColWidth="9.5" defaultRowHeight="12.75"/>
  <cols>
    <col min="1" max="16384" width="9.5" style="209"/>
  </cols>
  <sheetData>
    <row r="1" spans="1:10">
      <c r="B1" s="213">
        <v>4</v>
      </c>
      <c r="C1" s="213">
        <v>3</v>
      </c>
      <c r="D1" s="213">
        <v>2</v>
      </c>
      <c r="E1" s="213">
        <v>1</v>
      </c>
      <c r="F1" s="213">
        <v>0</v>
      </c>
      <c r="G1" s="213">
        <v>-1</v>
      </c>
      <c r="H1" s="213">
        <v>-2</v>
      </c>
      <c r="I1" s="213">
        <v>-3</v>
      </c>
      <c r="J1" s="213">
        <v>-4</v>
      </c>
    </row>
    <row r="2" spans="1:10" ht="15.75">
      <c r="A2" s="214" t="s">
        <v>84</v>
      </c>
      <c r="B2" s="212">
        <v>0</v>
      </c>
      <c r="C2" s="212">
        <v>0</v>
      </c>
      <c r="D2" s="212">
        <v>1</v>
      </c>
      <c r="E2" s="212">
        <v>1</v>
      </c>
      <c r="F2" s="217">
        <v>2</v>
      </c>
      <c r="G2" s="217">
        <v>2</v>
      </c>
      <c r="H2" s="217">
        <v>2</v>
      </c>
      <c r="I2" s="212">
        <v>0</v>
      </c>
      <c r="J2" s="212">
        <v>1</v>
      </c>
    </row>
    <row r="3" spans="1:10">
      <c r="A3" s="214" t="s">
        <v>85</v>
      </c>
      <c r="B3" s="212">
        <v>0</v>
      </c>
      <c r="C3" s="212">
        <v>0</v>
      </c>
      <c r="D3" s="212">
        <v>3</v>
      </c>
      <c r="E3" s="212">
        <v>2</v>
      </c>
      <c r="F3" s="212">
        <v>1</v>
      </c>
      <c r="G3" s="212">
        <v>1</v>
      </c>
      <c r="H3" s="212">
        <v>2</v>
      </c>
      <c r="I3" s="212">
        <v>0</v>
      </c>
      <c r="J3" s="212">
        <v>0</v>
      </c>
    </row>
    <row r="4" spans="1:10" ht="15.75">
      <c r="A4" s="214" t="s">
        <v>86</v>
      </c>
      <c r="B4" s="212">
        <v>0</v>
      </c>
      <c r="C4" s="217">
        <v>2</v>
      </c>
      <c r="D4" s="212">
        <v>1</v>
      </c>
      <c r="E4" s="217">
        <v>2</v>
      </c>
      <c r="F4" s="217">
        <v>2</v>
      </c>
      <c r="G4" s="217">
        <v>2</v>
      </c>
      <c r="H4" s="212">
        <v>0</v>
      </c>
      <c r="I4" s="212">
        <v>0</v>
      </c>
      <c r="J4" s="212">
        <v>0</v>
      </c>
    </row>
    <row r="5" spans="1:10">
      <c r="A5" s="214" t="s">
        <v>87</v>
      </c>
      <c r="B5" s="212">
        <v>0</v>
      </c>
      <c r="C5" s="212">
        <v>2</v>
      </c>
      <c r="D5" s="212">
        <v>1</v>
      </c>
      <c r="E5" s="212">
        <v>1</v>
      </c>
      <c r="F5" s="212">
        <v>4</v>
      </c>
      <c r="G5" s="212">
        <v>0</v>
      </c>
      <c r="H5" s="212">
        <v>1</v>
      </c>
      <c r="I5" s="212">
        <v>0</v>
      </c>
      <c r="J5" s="212">
        <v>0</v>
      </c>
    </row>
    <row r="6" spans="1:10">
      <c r="A6" s="214" t="s">
        <v>88</v>
      </c>
      <c r="B6" s="212">
        <v>0</v>
      </c>
      <c r="C6" s="212">
        <v>1</v>
      </c>
      <c r="D6" s="212">
        <v>2</v>
      </c>
      <c r="E6" s="212">
        <v>0</v>
      </c>
      <c r="F6" s="212">
        <v>2</v>
      </c>
      <c r="G6" s="212">
        <v>0</v>
      </c>
      <c r="H6" s="212">
        <v>3</v>
      </c>
      <c r="I6" s="212">
        <v>1</v>
      </c>
      <c r="J6" s="212">
        <v>0</v>
      </c>
    </row>
    <row r="7" spans="1:10" ht="15.75">
      <c r="A7" s="214" t="s">
        <v>89</v>
      </c>
      <c r="B7" s="212">
        <v>0</v>
      </c>
      <c r="C7" s="212">
        <v>0</v>
      </c>
      <c r="D7" s="212">
        <v>0</v>
      </c>
      <c r="E7" s="212">
        <v>1</v>
      </c>
      <c r="F7" s="217">
        <v>2</v>
      </c>
      <c r="G7" s="217">
        <v>2</v>
      </c>
      <c r="H7" s="217">
        <v>2</v>
      </c>
      <c r="I7" s="217">
        <v>2</v>
      </c>
      <c r="J7" s="212">
        <v>0</v>
      </c>
    </row>
    <row r="8" spans="1:10">
      <c r="A8" s="214" t="s">
        <v>90</v>
      </c>
      <c r="B8" s="212">
        <v>0</v>
      </c>
      <c r="C8" s="212">
        <v>1</v>
      </c>
      <c r="D8" s="212">
        <v>1</v>
      </c>
      <c r="E8" s="212">
        <v>4</v>
      </c>
      <c r="F8" s="212">
        <v>2</v>
      </c>
      <c r="G8" s="212">
        <v>0</v>
      </c>
      <c r="H8" s="212">
        <v>1</v>
      </c>
      <c r="I8" s="212">
        <v>0</v>
      </c>
      <c r="J8" s="212">
        <v>0</v>
      </c>
    </row>
    <row r="9" spans="1:10" ht="15.75">
      <c r="A9" s="214" t="s">
        <v>91</v>
      </c>
      <c r="B9" s="212">
        <v>1</v>
      </c>
      <c r="C9" s="212">
        <v>1</v>
      </c>
      <c r="D9" s="212">
        <v>1</v>
      </c>
      <c r="E9" s="217">
        <v>2</v>
      </c>
      <c r="F9" s="217">
        <v>1</v>
      </c>
      <c r="G9" s="217">
        <v>2</v>
      </c>
      <c r="H9" s="212">
        <v>1</v>
      </c>
      <c r="I9" s="212">
        <v>0</v>
      </c>
      <c r="J9" s="212">
        <v>0</v>
      </c>
    </row>
    <row r="10" spans="1:10">
      <c r="A10" s="214" t="s">
        <v>92</v>
      </c>
      <c r="B10" s="212">
        <v>0</v>
      </c>
      <c r="C10" s="212">
        <v>0</v>
      </c>
      <c r="D10" s="212">
        <v>1</v>
      </c>
      <c r="E10" s="212">
        <v>2</v>
      </c>
      <c r="F10" s="212">
        <v>1</v>
      </c>
      <c r="G10" s="212">
        <v>5</v>
      </c>
      <c r="H10" s="212">
        <v>0</v>
      </c>
      <c r="I10" s="212">
        <v>0</v>
      </c>
      <c r="J10" s="212">
        <v>0</v>
      </c>
    </row>
    <row r="11" spans="1:10" ht="15.75">
      <c r="A11" s="214" t="s">
        <v>93</v>
      </c>
      <c r="B11" s="212">
        <v>1</v>
      </c>
      <c r="C11" s="212">
        <v>0</v>
      </c>
      <c r="D11" s="212">
        <v>1</v>
      </c>
      <c r="E11" s="212">
        <v>1</v>
      </c>
      <c r="F11" s="212">
        <v>2</v>
      </c>
      <c r="G11" s="217">
        <v>2</v>
      </c>
      <c r="H11" s="217">
        <v>2</v>
      </c>
      <c r="I11" s="212">
        <v>0</v>
      </c>
      <c r="J11" s="212">
        <v>0</v>
      </c>
    </row>
    <row r="12" spans="1:10">
      <c r="A12" s="214" t="s">
        <v>94</v>
      </c>
      <c r="B12" s="212">
        <v>0</v>
      </c>
      <c r="C12" s="212">
        <v>1</v>
      </c>
      <c r="D12" s="212">
        <v>1</v>
      </c>
      <c r="E12" s="212">
        <v>0</v>
      </c>
      <c r="F12" s="212">
        <v>2</v>
      </c>
      <c r="G12" s="212">
        <v>1</v>
      </c>
      <c r="H12" s="212">
        <v>1</v>
      </c>
      <c r="I12" s="212">
        <v>3</v>
      </c>
      <c r="J12" s="212">
        <v>0</v>
      </c>
    </row>
    <row r="13" spans="1:10">
      <c r="A13" s="214" t="s">
        <v>95</v>
      </c>
      <c r="B13" s="212">
        <v>0</v>
      </c>
      <c r="C13" s="212">
        <v>1</v>
      </c>
      <c r="D13" s="212">
        <v>4</v>
      </c>
      <c r="E13" s="212">
        <v>2</v>
      </c>
      <c r="F13" s="212">
        <v>2</v>
      </c>
      <c r="G13" s="212">
        <v>0</v>
      </c>
      <c r="H13" s="212">
        <v>0</v>
      </c>
      <c r="I13" s="212">
        <v>0</v>
      </c>
      <c r="J13" s="212">
        <v>0</v>
      </c>
    </row>
    <row r="14" spans="1:10">
      <c r="A14" s="214" t="s">
        <v>96</v>
      </c>
      <c r="B14" s="212">
        <v>1</v>
      </c>
      <c r="C14" s="212">
        <v>1</v>
      </c>
      <c r="D14" s="212">
        <v>0</v>
      </c>
      <c r="E14" s="212">
        <v>1</v>
      </c>
      <c r="F14" s="212">
        <v>1</v>
      </c>
      <c r="G14" s="212">
        <v>3</v>
      </c>
      <c r="H14" s="212">
        <v>1</v>
      </c>
      <c r="I14" s="212">
        <v>1</v>
      </c>
      <c r="J14" s="212">
        <v>0</v>
      </c>
    </row>
    <row r="15" spans="1:10">
      <c r="A15" s="214" t="s">
        <v>97</v>
      </c>
      <c r="B15" s="212">
        <v>0</v>
      </c>
      <c r="C15" s="212">
        <v>0</v>
      </c>
      <c r="D15" s="212">
        <v>4</v>
      </c>
      <c r="E15" s="212">
        <v>1</v>
      </c>
      <c r="F15" s="212">
        <v>1</v>
      </c>
      <c r="G15" s="212">
        <v>1</v>
      </c>
      <c r="H15" s="212">
        <v>1</v>
      </c>
      <c r="I15" s="212">
        <v>1</v>
      </c>
      <c r="J15" s="212">
        <v>0</v>
      </c>
    </row>
    <row r="16" spans="1:10">
      <c r="A16" s="214" t="s">
        <v>98</v>
      </c>
      <c r="B16" s="212">
        <v>0</v>
      </c>
      <c r="C16" s="212">
        <v>0</v>
      </c>
      <c r="D16" s="212">
        <v>0</v>
      </c>
      <c r="E16" s="212">
        <v>0</v>
      </c>
      <c r="F16" s="212">
        <v>3</v>
      </c>
      <c r="G16" s="212">
        <v>1</v>
      </c>
      <c r="H16" s="212">
        <v>2</v>
      </c>
      <c r="I16" s="212">
        <v>1</v>
      </c>
      <c r="J16" s="212">
        <v>2</v>
      </c>
    </row>
    <row r="17" spans="1:10" ht="15.75">
      <c r="A17" s="214" t="s">
        <v>99</v>
      </c>
      <c r="B17" s="212">
        <v>0</v>
      </c>
      <c r="C17" s="212">
        <v>0</v>
      </c>
      <c r="D17" s="212">
        <v>1</v>
      </c>
      <c r="E17" s="212">
        <v>1</v>
      </c>
      <c r="F17" s="212">
        <v>1</v>
      </c>
      <c r="G17" s="212">
        <v>1</v>
      </c>
      <c r="H17" s="212">
        <v>1</v>
      </c>
      <c r="I17" s="217">
        <v>2</v>
      </c>
      <c r="J17" s="217">
        <v>2</v>
      </c>
    </row>
    <row r="18" spans="1:10">
      <c r="A18" s="214" t="s">
        <v>100</v>
      </c>
      <c r="B18" s="212">
        <v>1</v>
      </c>
      <c r="C18" s="212">
        <v>1</v>
      </c>
      <c r="D18" s="212">
        <v>0</v>
      </c>
      <c r="E18" s="212">
        <v>2</v>
      </c>
      <c r="F18" s="212">
        <v>1</v>
      </c>
      <c r="G18" s="212">
        <v>4</v>
      </c>
      <c r="H18" s="212">
        <v>0</v>
      </c>
      <c r="I18" s="212">
        <v>0</v>
      </c>
      <c r="J18" s="212">
        <v>0</v>
      </c>
    </row>
    <row r="19" spans="1:10">
      <c r="A19" s="214" t="s">
        <v>101</v>
      </c>
      <c r="B19" s="212">
        <v>0</v>
      </c>
      <c r="C19" s="212">
        <v>1</v>
      </c>
      <c r="D19" s="212">
        <v>0</v>
      </c>
      <c r="E19" s="212">
        <v>2</v>
      </c>
      <c r="F19" s="212">
        <v>3</v>
      </c>
      <c r="G19" s="212">
        <v>2</v>
      </c>
      <c r="H19" s="212">
        <v>1</v>
      </c>
      <c r="I19" s="212">
        <v>0</v>
      </c>
      <c r="J19" s="212">
        <v>0</v>
      </c>
    </row>
    <row r="20" spans="1:10">
      <c r="A20" s="214" t="s">
        <v>102</v>
      </c>
      <c r="B20" s="212">
        <v>1</v>
      </c>
      <c r="C20" s="212">
        <v>1</v>
      </c>
      <c r="D20" s="212">
        <v>1</v>
      </c>
      <c r="E20" s="212">
        <v>3</v>
      </c>
      <c r="F20" s="212">
        <v>2</v>
      </c>
      <c r="G20" s="212">
        <v>0</v>
      </c>
      <c r="H20" s="212">
        <v>0</v>
      </c>
      <c r="I20" s="212">
        <v>1</v>
      </c>
      <c r="J20" s="212">
        <v>0</v>
      </c>
    </row>
    <row r="21" spans="1:10" ht="15.75">
      <c r="A21" s="214" t="s">
        <v>103</v>
      </c>
      <c r="B21" s="212">
        <v>1</v>
      </c>
      <c r="C21" s="217">
        <v>2</v>
      </c>
      <c r="D21" s="212">
        <v>2</v>
      </c>
      <c r="E21" s="212">
        <v>2</v>
      </c>
      <c r="F21" s="212">
        <v>1</v>
      </c>
      <c r="G21" s="212">
        <v>0</v>
      </c>
      <c r="H21" s="212">
        <v>1</v>
      </c>
      <c r="I21" s="212">
        <v>0</v>
      </c>
      <c r="J21" s="212">
        <v>0</v>
      </c>
    </row>
    <row r="22" spans="1:10">
      <c r="A22" s="214" t="s">
        <v>104</v>
      </c>
      <c r="B22" s="212">
        <v>0</v>
      </c>
      <c r="C22" s="212">
        <v>1</v>
      </c>
      <c r="D22" s="212">
        <v>0</v>
      </c>
      <c r="E22" s="212">
        <v>2</v>
      </c>
      <c r="F22" s="212">
        <v>3</v>
      </c>
      <c r="G22" s="212">
        <v>0</v>
      </c>
      <c r="H22" s="212">
        <v>1</v>
      </c>
      <c r="I22" s="212">
        <v>1</v>
      </c>
      <c r="J22" s="212">
        <v>1</v>
      </c>
    </row>
    <row r="23" spans="1:10">
      <c r="A23" s="214" t="s">
        <v>105</v>
      </c>
      <c r="B23" s="212">
        <v>0</v>
      </c>
      <c r="C23" s="212">
        <v>0</v>
      </c>
      <c r="D23" s="212">
        <v>0</v>
      </c>
      <c r="E23" s="212">
        <v>0</v>
      </c>
      <c r="F23" s="212">
        <v>2</v>
      </c>
      <c r="G23" s="212">
        <v>4</v>
      </c>
      <c r="H23" s="212">
        <v>1</v>
      </c>
      <c r="I23" s="212">
        <v>1</v>
      </c>
      <c r="J23" s="212">
        <v>1</v>
      </c>
    </row>
    <row r="24" spans="1:10" ht="15.75">
      <c r="A24" s="214" t="s">
        <v>106</v>
      </c>
      <c r="B24" s="212">
        <v>0</v>
      </c>
      <c r="C24" s="212">
        <v>0</v>
      </c>
      <c r="D24" s="212">
        <v>0</v>
      </c>
      <c r="E24" s="212">
        <v>2</v>
      </c>
      <c r="F24" s="212">
        <v>1</v>
      </c>
      <c r="G24" s="212">
        <v>0</v>
      </c>
      <c r="H24" s="212">
        <v>1</v>
      </c>
      <c r="I24" s="212">
        <v>3</v>
      </c>
      <c r="J24" s="217">
        <v>2</v>
      </c>
    </row>
    <row r="25" spans="1:10">
      <c r="A25" s="214" t="s">
        <v>107</v>
      </c>
      <c r="B25" s="212">
        <v>3</v>
      </c>
      <c r="C25" s="212">
        <v>0</v>
      </c>
      <c r="D25" s="212">
        <v>1</v>
      </c>
      <c r="E25" s="212">
        <v>2</v>
      </c>
      <c r="F25" s="212">
        <v>0</v>
      </c>
      <c r="G25" s="212">
        <v>1</v>
      </c>
      <c r="H25" s="212">
        <v>1</v>
      </c>
      <c r="I25" s="212">
        <v>1</v>
      </c>
      <c r="J25" s="212">
        <v>0</v>
      </c>
    </row>
    <row r="26" spans="1:10" ht="15.75">
      <c r="A26" s="214" t="s">
        <v>108</v>
      </c>
      <c r="B26" s="212">
        <v>0</v>
      </c>
      <c r="C26" s="217">
        <v>2</v>
      </c>
      <c r="D26" s="212">
        <v>1</v>
      </c>
      <c r="E26" s="212">
        <v>0</v>
      </c>
      <c r="F26" s="212">
        <v>3</v>
      </c>
      <c r="G26" s="212">
        <v>2</v>
      </c>
      <c r="H26" s="212">
        <v>1</v>
      </c>
      <c r="I26" s="212">
        <v>0</v>
      </c>
      <c r="J26" s="212">
        <v>0</v>
      </c>
    </row>
  </sheetData>
  <conditionalFormatting sqref="B2:J26">
    <cfRule type="cellIs" dxfId="4" priority="1" operator="greaterThan">
      <formula>2</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6D9E9-0B1A-42A2-A79C-A4450D001DF8}">
  <dimension ref="A1:T64"/>
  <sheetViews>
    <sheetView workbookViewId="0">
      <selection sqref="A1:XFD1048576"/>
    </sheetView>
  </sheetViews>
  <sheetFormatPr baseColWidth="10" defaultRowHeight="15.75"/>
  <cols>
    <col min="1" max="13" width="11" style="24"/>
    <col min="14" max="14" width="15.5" style="24" customWidth="1"/>
    <col min="15" max="16384" width="11" style="24"/>
  </cols>
  <sheetData>
    <row r="1" spans="1:20">
      <c r="A1" s="171" t="s">
        <v>478</v>
      </c>
      <c r="B1" s="164"/>
      <c r="C1" s="164"/>
      <c r="D1" s="164"/>
      <c r="E1" s="164"/>
      <c r="F1" s="164"/>
      <c r="G1" s="164"/>
      <c r="H1" s="164"/>
      <c r="I1" s="164"/>
      <c r="J1" s="164"/>
      <c r="K1" s="164"/>
      <c r="L1" s="164"/>
      <c r="M1" s="164"/>
      <c r="N1" s="164"/>
    </row>
    <row r="2" spans="1:20">
      <c r="A2" s="171" t="s">
        <v>513</v>
      </c>
      <c r="B2" s="164"/>
      <c r="C2" s="164"/>
      <c r="D2" s="164"/>
      <c r="E2" s="164"/>
      <c r="F2" s="164"/>
      <c r="G2" s="164"/>
      <c r="H2" s="164"/>
      <c r="I2" s="164"/>
      <c r="J2" s="164"/>
      <c r="K2" s="164"/>
      <c r="L2" s="164"/>
      <c r="M2" s="164"/>
      <c r="N2" s="164"/>
    </row>
    <row r="3" spans="1:20">
      <c r="A3" s="171" t="s">
        <v>499</v>
      </c>
      <c r="B3" s="164"/>
      <c r="C3" s="164"/>
      <c r="D3" s="164"/>
      <c r="E3" s="164"/>
      <c r="F3" s="164"/>
      <c r="G3" s="164"/>
      <c r="H3" s="164"/>
      <c r="I3" s="164"/>
      <c r="J3" s="164"/>
      <c r="K3" s="164"/>
      <c r="L3" s="164"/>
      <c r="M3" s="164"/>
      <c r="N3" s="164"/>
    </row>
    <row r="4" spans="1:20">
      <c r="A4" s="171" t="s">
        <v>483</v>
      </c>
      <c r="B4" s="164"/>
      <c r="C4" s="164"/>
      <c r="D4" s="164"/>
      <c r="E4" s="164"/>
      <c r="F4" s="164"/>
      <c r="G4" s="164"/>
      <c r="H4" s="164"/>
      <c r="I4" s="164"/>
      <c r="J4" s="164"/>
      <c r="K4" s="164"/>
      <c r="L4" s="164"/>
      <c r="M4" s="164"/>
      <c r="N4" s="164"/>
    </row>
    <row r="5" spans="1:20">
      <c r="A5" s="171" t="s">
        <v>485</v>
      </c>
      <c r="B5" s="164"/>
      <c r="C5" s="164"/>
      <c r="D5" s="164"/>
      <c r="E5" s="164"/>
      <c r="F5" s="164"/>
      <c r="G5" s="164"/>
      <c r="H5" s="164"/>
      <c r="I5" s="164"/>
      <c r="J5" s="164"/>
      <c r="K5" s="164"/>
      <c r="L5" s="164"/>
      <c r="M5" s="164"/>
      <c r="N5" s="164"/>
    </row>
    <row r="6" spans="1:20">
      <c r="A6" s="171" t="s">
        <v>486</v>
      </c>
      <c r="B6" s="164"/>
      <c r="C6" s="164"/>
      <c r="D6" s="164"/>
      <c r="E6" s="164"/>
      <c r="F6" s="164"/>
      <c r="G6" s="164"/>
      <c r="H6" s="164"/>
      <c r="I6" s="164"/>
      <c r="J6" s="164"/>
      <c r="K6" s="164"/>
      <c r="L6" s="164"/>
      <c r="M6" s="164"/>
      <c r="N6" s="164"/>
    </row>
    <row r="7" spans="1:20">
      <c r="A7" s="171" t="s">
        <v>487</v>
      </c>
      <c r="B7" s="164"/>
      <c r="C7" s="164"/>
      <c r="D7" s="164"/>
      <c r="E7" s="164"/>
      <c r="F7" s="164"/>
      <c r="G7" s="164"/>
      <c r="H7" s="164"/>
      <c r="I7" s="164"/>
      <c r="J7" s="164"/>
      <c r="K7" s="164"/>
      <c r="L7" s="164"/>
      <c r="M7" s="164"/>
      <c r="N7" s="164"/>
    </row>
    <row r="8" spans="1:20">
      <c r="A8" s="171" t="s">
        <v>189</v>
      </c>
      <c r="B8" s="164"/>
      <c r="C8" s="164"/>
      <c r="D8" s="164"/>
      <c r="E8" s="164"/>
      <c r="F8" s="164"/>
      <c r="G8" s="164"/>
      <c r="H8" s="164"/>
      <c r="I8" s="164"/>
      <c r="J8" s="164"/>
      <c r="K8" s="164"/>
      <c r="L8" s="164"/>
      <c r="M8" s="164"/>
      <c r="N8" s="164"/>
      <c r="O8" s="164"/>
      <c r="P8" s="164"/>
      <c r="Q8" s="164"/>
      <c r="R8" s="164"/>
      <c r="S8" s="164"/>
      <c r="T8" s="164"/>
    </row>
    <row r="9" spans="1:20">
      <c r="A9" s="164"/>
      <c r="B9" s="164"/>
      <c r="C9" s="164"/>
      <c r="D9" s="164"/>
      <c r="E9" s="164"/>
      <c r="F9" s="164"/>
      <c r="G9" s="164"/>
      <c r="H9" s="164"/>
      <c r="I9" s="164"/>
      <c r="J9" s="164"/>
      <c r="K9" s="164"/>
      <c r="L9" s="164"/>
      <c r="M9" s="164"/>
      <c r="N9" s="164"/>
      <c r="O9" s="164"/>
      <c r="P9" s="164"/>
      <c r="Q9" s="164"/>
      <c r="R9" s="164"/>
      <c r="S9" s="164"/>
      <c r="T9" s="164"/>
    </row>
    <row r="10" spans="1:20">
      <c r="A10" s="18" t="s">
        <v>200</v>
      </c>
      <c r="B10" s="164"/>
      <c r="C10" s="164"/>
      <c r="D10" s="164"/>
      <c r="E10" s="164"/>
      <c r="F10" s="18" t="s">
        <v>197</v>
      </c>
      <c r="G10" s="164"/>
      <c r="I10" s="164"/>
      <c r="J10" s="164"/>
      <c r="K10" s="18" t="s">
        <v>198</v>
      </c>
      <c r="L10" s="164"/>
      <c r="N10" s="164"/>
      <c r="O10" s="164"/>
      <c r="P10" s="164"/>
      <c r="Q10" s="164"/>
      <c r="R10" s="164"/>
      <c r="S10" s="164"/>
      <c r="T10" s="164"/>
    </row>
    <row r="11" spans="1:20">
      <c r="A11" s="164"/>
      <c r="B11" s="164" t="s">
        <v>72</v>
      </c>
      <c r="C11" s="164" t="s">
        <v>73</v>
      </c>
      <c r="D11" s="164" t="s">
        <v>74</v>
      </c>
      <c r="E11" s="164"/>
      <c r="F11" s="164"/>
      <c r="G11" s="164" t="s">
        <v>109</v>
      </c>
      <c r="H11" s="164" t="s">
        <v>110</v>
      </c>
      <c r="I11" s="164" t="s">
        <v>111</v>
      </c>
      <c r="J11" s="164"/>
      <c r="K11" s="164"/>
      <c r="L11" s="164" t="s">
        <v>114</v>
      </c>
      <c r="M11" s="164"/>
      <c r="N11" s="164"/>
      <c r="O11" s="164"/>
      <c r="P11" s="164"/>
      <c r="Q11" s="164"/>
      <c r="R11" s="164"/>
    </row>
    <row r="12" spans="1:20">
      <c r="A12" s="164" t="s">
        <v>5</v>
      </c>
      <c r="B12" s="164" t="s">
        <v>77</v>
      </c>
      <c r="C12" s="163" t="s">
        <v>78</v>
      </c>
      <c r="D12" s="164" t="s">
        <v>77</v>
      </c>
      <c r="E12" s="164"/>
      <c r="F12" s="164" t="s">
        <v>84</v>
      </c>
      <c r="G12" s="164">
        <v>-1</v>
      </c>
      <c r="H12" s="164">
        <v>-2</v>
      </c>
      <c r="I12" s="164">
        <v>-2</v>
      </c>
      <c r="J12" s="164"/>
      <c r="K12" s="164" t="s">
        <v>84</v>
      </c>
      <c r="L12" s="164"/>
      <c r="M12" s="164"/>
      <c r="N12" s="164"/>
      <c r="O12" s="164"/>
      <c r="P12" s="164"/>
      <c r="Q12" s="164"/>
      <c r="R12" s="164"/>
    </row>
    <row r="13" spans="1:20">
      <c r="A13" s="164" t="s">
        <v>6</v>
      </c>
      <c r="B13" s="164" t="s">
        <v>77</v>
      </c>
      <c r="C13" s="164" t="s">
        <v>77</v>
      </c>
      <c r="D13" s="162" t="s">
        <v>78</v>
      </c>
      <c r="E13" s="164"/>
      <c r="F13" s="164" t="s">
        <v>85</v>
      </c>
      <c r="G13" s="164">
        <v>1</v>
      </c>
      <c r="H13" s="164">
        <v>0</v>
      </c>
      <c r="I13" s="164">
        <v>1</v>
      </c>
      <c r="J13" s="164"/>
      <c r="K13" s="164" t="s">
        <v>85</v>
      </c>
      <c r="L13" s="164" t="s">
        <v>490</v>
      </c>
      <c r="M13" s="164"/>
      <c r="N13" s="164"/>
      <c r="O13" s="164"/>
      <c r="P13" s="164"/>
      <c r="Q13" s="164"/>
      <c r="R13" s="164"/>
    </row>
    <row r="14" spans="1:20">
      <c r="A14" s="164" t="s">
        <v>7</v>
      </c>
      <c r="B14" s="161" t="s">
        <v>78</v>
      </c>
      <c r="C14" s="164" t="s">
        <v>77</v>
      </c>
      <c r="D14" s="164" t="s">
        <v>77</v>
      </c>
      <c r="E14" s="164"/>
      <c r="F14" s="164" t="s">
        <v>86</v>
      </c>
      <c r="G14" s="164">
        <v>0</v>
      </c>
      <c r="H14" s="164">
        <v>0</v>
      </c>
      <c r="I14" s="164">
        <v>-1</v>
      </c>
      <c r="J14" s="164"/>
      <c r="K14" s="164" t="s">
        <v>86</v>
      </c>
      <c r="L14" s="164" t="s">
        <v>490</v>
      </c>
      <c r="M14" s="164"/>
      <c r="N14" s="164"/>
      <c r="O14" s="164"/>
      <c r="P14" s="164"/>
      <c r="Q14" s="164"/>
      <c r="R14" s="164"/>
    </row>
    <row r="15" spans="1:20">
      <c r="A15" s="164" t="s">
        <v>8</v>
      </c>
      <c r="B15" s="164" t="s">
        <v>77</v>
      </c>
      <c r="C15" s="164" t="s">
        <v>77</v>
      </c>
      <c r="D15" s="164" t="s">
        <v>78</v>
      </c>
      <c r="E15" s="164"/>
      <c r="F15" s="164" t="s">
        <v>87</v>
      </c>
      <c r="G15" s="164">
        <v>1</v>
      </c>
      <c r="H15" s="164">
        <v>-1</v>
      </c>
      <c r="I15" s="164">
        <v>-1</v>
      </c>
      <c r="J15" s="164"/>
      <c r="K15" s="164" t="s">
        <v>87</v>
      </c>
      <c r="L15" s="164"/>
      <c r="M15" s="164"/>
      <c r="N15" s="164"/>
      <c r="O15" s="164"/>
      <c r="P15" s="164"/>
      <c r="Q15" s="164"/>
      <c r="R15" s="164"/>
    </row>
    <row r="16" spans="1:20">
      <c r="A16" s="164" t="s">
        <v>9</v>
      </c>
      <c r="B16" s="161" t="s">
        <v>78</v>
      </c>
      <c r="C16" s="164" t="s">
        <v>77</v>
      </c>
      <c r="D16" s="164" t="s">
        <v>77</v>
      </c>
      <c r="E16" s="164"/>
      <c r="F16" s="222" t="s">
        <v>88</v>
      </c>
      <c r="G16" s="161">
        <v>-1</v>
      </c>
      <c r="H16" s="164">
        <v>3</v>
      </c>
      <c r="I16" s="164">
        <v>3</v>
      </c>
      <c r="J16" s="164"/>
      <c r="K16" s="164" t="s">
        <v>88</v>
      </c>
      <c r="L16" s="161" t="s">
        <v>488</v>
      </c>
      <c r="M16" s="164"/>
      <c r="N16" s="164"/>
      <c r="O16" s="164"/>
      <c r="P16" s="164"/>
      <c r="Q16" s="164"/>
      <c r="R16" s="164"/>
    </row>
    <row r="17" spans="1:18">
      <c r="A17" s="164" t="s">
        <v>10</v>
      </c>
      <c r="B17" s="164" t="s">
        <v>77</v>
      </c>
      <c r="C17" s="163" t="s">
        <v>78</v>
      </c>
      <c r="D17" s="164" t="s">
        <v>77</v>
      </c>
      <c r="E17" s="164"/>
      <c r="F17" s="223" t="s">
        <v>89</v>
      </c>
      <c r="G17" s="164">
        <v>-2</v>
      </c>
      <c r="H17" s="164">
        <v>-1</v>
      </c>
      <c r="I17" s="162">
        <v>2</v>
      </c>
      <c r="J17" s="164"/>
      <c r="K17" s="164" t="s">
        <v>89</v>
      </c>
      <c r="L17" s="162" t="s">
        <v>149</v>
      </c>
      <c r="M17" s="164"/>
      <c r="N17" s="164"/>
      <c r="O17" s="164"/>
      <c r="P17" s="164"/>
      <c r="Q17" s="164"/>
      <c r="R17" s="164"/>
    </row>
    <row r="18" spans="1:18">
      <c r="A18" s="164" t="s">
        <v>11</v>
      </c>
      <c r="B18" s="161" t="s">
        <v>78</v>
      </c>
      <c r="C18" s="164" t="s">
        <v>77</v>
      </c>
      <c r="D18" s="164" t="s">
        <v>77</v>
      </c>
      <c r="E18" s="164"/>
      <c r="F18" s="164" t="s">
        <v>90</v>
      </c>
      <c r="G18" s="164">
        <v>-1</v>
      </c>
      <c r="H18" s="164">
        <v>-1</v>
      </c>
      <c r="I18" s="164">
        <v>1</v>
      </c>
      <c r="J18" s="164"/>
      <c r="K18" s="164" t="s">
        <v>90</v>
      </c>
      <c r="L18" s="164" t="s">
        <v>490</v>
      </c>
      <c r="M18" s="164"/>
      <c r="N18" s="164"/>
      <c r="O18" s="164"/>
      <c r="P18" s="164"/>
      <c r="Q18" s="164"/>
      <c r="R18" s="164"/>
    </row>
    <row r="19" spans="1:18">
      <c r="A19" s="164" t="s">
        <v>12</v>
      </c>
      <c r="B19" s="161" t="s">
        <v>78</v>
      </c>
      <c r="C19" s="164" t="s">
        <v>77</v>
      </c>
      <c r="D19" s="164" t="s">
        <v>77</v>
      </c>
      <c r="E19" s="164"/>
      <c r="F19" s="223" t="s">
        <v>91</v>
      </c>
      <c r="G19" s="164">
        <v>2</v>
      </c>
      <c r="H19" s="164">
        <v>0</v>
      </c>
      <c r="I19" s="162">
        <v>-2</v>
      </c>
      <c r="J19" s="164"/>
      <c r="K19" s="164" t="s">
        <v>91</v>
      </c>
      <c r="L19" s="162" t="s">
        <v>149</v>
      </c>
      <c r="M19" s="164"/>
      <c r="N19" s="164"/>
      <c r="O19" s="164"/>
      <c r="P19" s="164"/>
      <c r="Q19" s="164"/>
      <c r="R19" s="164"/>
    </row>
    <row r="20" spans="1:18">
      <c r="A20" s="164"/>
      <c r="B20" s="164"/>
      <c r="C20" s="164"/>
      <c r="D20" s="164"/>
      <c r="E20" s="164"/>
      <c r="F20" s="223" t="s">
        <v>92</v>
      </c>
      <c r="G20" s="164">
        <v>2</v>
      </c>
      <c r="H20" s="164">
        <v>2</v>
      </c>
      <c r="I20" s="162">
        <v>0</v>
      </c>
      <c r="J20" s="164"/>
      <c r="K20" s="164" t="s">
        <v>92</v>
      </c>
      <c r="L20" s="162" t="s">
        <v>149</v>
      </c>
      <c r="M20" s="164"/>
      <c r="N20" s="164"/>
      <c r="O20" s="164"/>
      <c r="P20" s="164"/>
      <c r="Q20" s="164"/>
      <c r="R20" s="164"/>
    </row>
    <row r="21" spans="1:18">
      <c r="A21" s="184" t="s">
        <v>0</v>
      </c>
      <c r="B21" s="164" t="s">
        <v>515</v>
      </c>
      <c r="C21" s="164"/>
      <c r="D21" s="164"/>
      <c r="E21" s="164"/>
      <c r="F21" s="180" t="s">
        <v>93</v>
      </c>
      <c r="G21" s="164">
        <v>-2</v>
      </c>
      <c r="H21" s="163">
        <v>2</v>
      </c>
      <c r="I21" s="164">
        <v>-2</v>
      </c>
      <c r="J21" s="164"/>
      <c r="K21" s="164" t="s">
        <v>93</v>
      </c>
      <c r="L21" s="163" t="s">
        <v>489</v>
      </c>
      <c r="M21" s="164"/>
      <c r="N21" s="164"/>
      <c r="O21" s="164"/>
      <c r="P21" s="164"/>
      <c r="Q21" s="164"/>
      <c r="R21" s="164"/>
    </row>
    <row r="22" spans="1:18">
      <c r="A22" s="183" t="s">
        <v>1</v>
      </c>
      <c r="B22" s="164" t="s">
        <v>508</v>
      </c>
      <c r="C22" s="164"/>
      <c r="D22" s="164"/>
      <c r="E22" s="164"/>
      <c r="F22" s="180" t="s">
        <v>94</v>
      </c>
      <c r="G22" s="164">
        <v>-1</v>
      </c>
      <c r="H22" s="163">
        <v>-3</v>
      </c>
      <c r="I22" s="164">
        <v>0</v>
      </c>
      <c r="J22" s="164"/>
      <c r="K22" s="164" t="s">
        <v>94</v>
      </c>
      <c r="L22" s="163" t="s">
        <v>489</v>
      </c>
      <c r="M22" s="164"/>
      <c r="N22" s="164"/>
      <c r="O22" s="164"/>
      <c r="P22" s="164"/>
      <c r="Q22" s="164"/>
      <c r="R22" s="164"/>
    </row>
    <row r="23" spans="1:18">
      <c r="A23" s="182" t="s">
        <v>2</v>
      </c>
      <c r="B23" s="164" t="s">
        <v>516</v>
      </c>
      <c r="C23" s="164"/>
      <c r="D23" s="164"/>
      <c r="E23" s="164"/>
      <c r="F23" s="164" t="s">
        <v>95</v>
      </c>
      <c r="G23" s="164">
        <v>0</v>
      </c>
      <c r="H23" s="164">
        <v>1</v>
      </c>
      <c r="I23" s="164">
        <v>0</v>
      </c>
      <c r="J23" s="164"/>
      <c r="K23" s="164" t="s">
        <v>95</v>
      </c>
      <c r="L23" s="164" t="s">
        <v>490</v>
      </c>
      <c r="M23" s="164"/>
      <c r="N23" s="164"/>
      <c r="O23" s="164"/>
      <c r="P23" s="164"/>
      <c r="Q23" s="164"/>
      <c r="R23" s="164"/>
    </row>
    <row r="24" spans="1:18">
      <c r="A24" s="164"/>
      <c r="B24" s="164"/>
      <c r="C24" s="164"/>
      <c r="D24" s="164"/>
      <c r="E24" s="164"/>
      <c r="F24" s="164" t="s">
        <v>96</v>
      </c>
      <c r="G24" s="164">
        <v>1</v>
      </c>
      <c r="H24" s="164">
        <v>4</v>
      </c>
      <c r="I24" s="164">
        <v>-2</v>
      </c>
      <c r="J24" s="164"/>
      <c r="K24" s="164" t="s">
        <v>96</v>
      </c>
      <c r="L24" s="164" t="s">
        <v>136</v>
      </c>
      <c r="M24" s="164"/>
      <c r="N24" s="164"/>
      <c r="O24" s="164"/>
      <c r="P24" s="164"/>
      <c r="Q24" s="164"/>
      <c r="R24" s="164"/>
    </row>
    <row r="25" spans="1:18">
      <c r="A25" s="164"/>
      <c r="B25" s="164"/>
      <c r="C25" s="164"/>
      <c r="D25" s="164"/>
      <c r="E25" s="164"/>
      <c r="F25" s="164" t="s">
        <v>97</v>
      </c>
      <c r="G25" s="164">
        <v>4</v>
      </c>
      <c r="H25" s="164">
        <v>-1</v>
      </c>
      <c r="I25" s="164">
        <v>1</v>
      </c>
      <c r="J25" s="164"/>
      <c r="K25" s="164" t="s">
        <v>97</v>
      </c>
      <c r="L25" s="164" t="s">
        <v>136</v>
      </c>
      <c r="M25" s="164"/>
      <c r="N25" s="164"/>
      <c r="O25" s="164"/>
      <c r="P25" s="164"/>
      <c r="Q25" s="164"/>
      <c r="R25" s="164"/>
    </row>
    <row r="26" spans="1:18">
      <c r="A26" s="164"/>
      <c r="B26" s="164"/>
      <c r="C26" s="164"/>
      <c r="D26" s="164"/>
      <c r="E26" s="164"/>
      <c r="F26" s="164" t="s">
        <v>98</v>
      </c>
      <c r="G26" s="164">
        <v>-3</v>
      </c>
      <c r="H26" s="164">
        <v>-3</v>
      </c>
      <c r="I26" s="164">
        <v>-3</v>
      </c>
      <c r="J26" s="164"/>
      <c r="K26" s="164" t="s">
        <v>98</v>
      </c>
      <c r="L26" s="164" t="s">
        <v>490</v>
      </c>
      <c r="M26" s="164"/>
      <c r="N26" s="164"/>
      <c r="O26" s="164"/>
      <c r="P26" s="164"/>
      <c r="Q26" s="164"/>
      <c r="R26" s="164"/>
    </row>
    <row r="27" spans="1:18">
      <c r="A27" s="164"/>
      <c r="B27" s="164"/>
      <c r="C27" s="164"/>
      <c r="D27" s="164"/>
      <c r="E27" s="164"/>
      <c r="F27" s="164" t="s">
        <v>99</v>
      </c>
      <c r="G27" s="164">
        <v>-2</v>
      </c>
      <c r="H27" s="164">
        <v>1</v>
      </c>
      <c r="I27" s="164">
        <v>4</v>
      </c>
      <c r="J27" s="164"/>
      <c r="K27" s="164" t="s">
        <v>99</v>
      </c>
      <c r="L27" s="164" t="s">
        <v>136</v>
      </c>
      <c r="M27" s="164"/>
      <c r="N27" s="164"/>
      <c r="O27" s="164"/>
      <c r="P27" s="164"/>
      <c r="Q27" s="164"/>
      <c r="R27" s="164"/>
    </row>
    <row r="28" spans="1:18">
      <c r="A28" s="164"/>
      <c r="B28" s="164"/>
      <c r="C28" s="164"/>
      <c r="D28" s="164"/>
      <c r="E28" s="164"/>
      <c r="F28" s="180" t="s">
        <v>100</v>
      </c>
      <c r="G28" s="164">
        <v>1</v>
      </c>
      <c r="H28" s="163">
        <v>-2</v>
      </c>
      <c r="I28" s="164">
        <v>2</v>
      </c>
      <c r="J28" s="164"/>
      <c r="K28" s="164" t="s">
        <v>100</v>
      </c>
      <c r="L28" s="163" t="s">
        <v>489</v>
      </c>
      <c r="M28" s="164"/>
      <c r="N28" s="164"/>
      <c r="O28" s="164"/>
      <c r="P28" s="164"/>
      <c r="Q28" s="164"/>
      <c r="R28" s="164"/>
    </row>
    <row r="29" spans="1:18">
      <c r="A29" s="164"/>
      <c r="B29" s="164"/>
      <c r="C29" s="164"/>
      <c r="D29" s="164"/>
      <c r="E29" s="164"/>
      <c r="F29" s="180" t="s">
        <v>101</v>
      </c>
      <c r="G29" s="164">
        <v>0</v>
      </c>
      <c r="H29" s="163">
        <v>-3</v>
      </c>
      <c r="I29" s="164">
        <v>0</v>
      </c>
      <c r="J29" s="164"/>
      <c r="K29" s="164" t="s">
        <v>101</v>
      </c>
      <c r="L29" s="163" t="s">
        <v>489</v>
      </c>
      <c r="M29" s="164"/>
      <c r="N29" s="164"/>
      <c r="O29" s="164"/>
      <c r="P29" s="164"/>
      <c r="Q29" s="164"/>
      <c r="R29" s="164"/>
    </row>
    <row r="30" spans="1:18">
      <c r="A30" s="164"/>
      <c r="B30" s="164"/>
      <c r="C30" s="164"/>
      <c r="D30" s="164"/>
      <c r="E30" s="164"/>
      <c r="F30" s="164" t="s">
        <v>102</v>
      </c>
      <c r="G30" s="164">
        <v>0</v>
      </c>
      <c r="H30" s="164">
        <v>1</v>
      </c>
      <c r="I30" s="164">
        <v>3</v>
      </c>
      <c r="J30" s="164"/>
      <c r="K30" s="164" t="s">
        <v>102</v>
      </c>
      <c r="L30" s="164"/>
      <c r="M30" s="164"/>
      <c r="N30" s="164"/>
      <c r="O30" s="164"/>
      <c r="P30" s="164"/>
      <c r="Q30" s="164"/>
      <c r="R30" s="164"/>
    </row>
    <row r="31" spans="1:18">
      <c r="A31" s="164"/>
      <c r="B31" s="164"/>
      <c r="C31" s="164"/>
      <c r="D31" s="164"/>
      <c r="E31" s="164"/>
      <c r="F31" s="223" t="s">
        <v>103</v>
      </c>
      <c r="G31" s="164">
        <v>0</v>
      </c>
      <c r="H31" s="164">
        <v>-1</v>
      </c>
      <c r="I31" s="162">
        <v>2</v>
      </c>
      <c r="J31" s="164"/>
      <c r="K31" s="164" t="s">
        <v>103</v>
      </c>
      <c r="L31" s="162" t="s">
        <v>149</v>
      </c>
      <c r="M31" s="164"/>
      <c r="N31" s="164"/>
      <c r="O31" s="164"/>
      <c r="P31" s="164"/>
      <c r="Q31" s="164"/>
      <c r="R31" s="164"/>
    </row>
    <row r="32" spans="1:18">
      <c r="A32" s="164"/>
      <c r="B32" s="164"/>
      <c r="C32" s="164"/>
      <c r="D32" s="164"/>
      <c r="E32" s="164"/>
      <c r="F32" s="222" t="s">
        <v>104</v>
      </c>
      <c r="G32" s="161">
        <v>-4</v>
      </c>
      <c r="H32" s="164">
        <v>0</v>
      </c>
      <c r="I32" s="164">
        <v>1</v>
      </c>
      <c r="J32" s="164"/>
      <c r="K32" s="164" t="s">
        <v>104</v>
      </c>
      <c r="L32" s="161" t="s">
        <v>488</v>
      </c>
      <c r="M32" s="164"/>
      <c r="N32" s="164"/>
      <c r="O32" s="164"/>
      <c r="P32" s="164"/>
      <c r="Q32" s="164"/>
      <c r="R32" s="164"/>
    </row>
    <row r="33" spans="1:20">
      <c r="A33" s="164"/>
      <c r="B33" s="164"/>
      <c r="C33" s="164"/>
      <c r="D33" s="164"/>
      <c r="E33" s="164"/>
      <c r="F33" s="180" t="s">
        <v>105</v>
      </c>
      <c r="G33" s="164">
        <v>-3</v>
      </c>
      <c r="H33" s="163">
        <v>1</v>
      </c>
      <c r="I33" s="164">
        <v>-4</v>
      </c>
      <c r="J33" s="164"/>
      <c r="K33" s="164" t="s">
        <v>105</v>
      </c>
      <c r="L33" s="163" t="s">
        <v>489</v>
      </c>
      <c r="M33" s="164"/>
      <c r="N33" s="164"/>
      <c r="O33" s="164"/>
      <c r="P33" s="164"/>
      <c r="Q33" s="164"/>
      <c r="R33" s="164"/>
    </row>
    <row r="34" spans="1:20">
      <c r="A34" s="164"/>
      <c r="B34" s="164"/>
      <c r="C34" s="164"/>
      <c r="D34" s="164"/>
      <c r="E34" s="164"/>
      <c r="F34" s="222" t="s">
        <v>106</v>
      </c>
      <c r="G34" s="161">
        <v>3</v>
      </c>
      <c r="H34" s="164">
        <v>-4</v>
      </c>
      <c r="I34" s="164">
        <v>-3</v>
      </c>
      <c r="J34" s="164"/>
      <c r="K34" s="164" t="s">
        <v>106</v>
      </c>
      <c r="L34" s="161" t="s">
        <v>488</v>
      </c>
      <c r="M34" s="164"/>
      <c r="N34" s="164"/>
      <c r="O34" s="164"/>
      <c r="P34" s="164"/>
      <c r="Q34" s="164"/>
      <c r="R34" s="164"/>
    </row>
    <row r="35" spans="1:20">
      <c r="A35" s="164"/>
      <c r="B35" s="164"/>
      <c r="C35" s="164"/>
      <c r="D35" s="164"/>
      <c r="E35" s="164"/>
      <c r="F35" s="223" t="s">
        <v>107</v>
      </c>
      <c r="G35" s="164">
        <v>3</v>
      </c>
      <c r="H35" s="164">
        <v>3</v>
      </c>
      <c r="I35" s="162">
        <v>-1</v>
      </c>
      <c r="J35" s="164"/>
      <c r="K35" s="164" t="s">
        <v>107</v>
      </c>
      <c r="L35" s="162" t="s">
        <v>149</v>
      </c>
      <c r="M35" s="164"/>
      <c r="N35" s="164"/>
      <c r="O35" s="164"/>
      <c r="P35" s="164"/>
      <c r="Q35" s="164"/>
      <c r="R35" s="164"/>
    </row>
    <row r="36" spans="1:20">
      <c r="A36" s="164"/>
      <c r="B36" s="164"/>
      <c r="C36" s="164"/>
      <c r="D36" s="164"/>
      <c r="E36" s="164"/>
      <c r="F36" s="164" t="s">
        <v>108</v>
      </c>
      <c r="G36" s="164">
        <v>2</v>
      </c>
      <c r="H36" s="164">
        <v>2</v>
      </c>
      <c r="I36" s="164">
        <v>1</v>
      </c>
      <c r="J36" s="164"/>
      <c r="K36" s="164" t="s">
        <v>108</v>
      </c>
      <c r="L36" s="164" t="s">
        <v>490</v>
      </c>
      <c r="M36" s="164"/>
      <c r="N36" s="164"/>
      <c r="O36" s="164"/>
      <c r="P36" s="164"/>
      <c r="Q36" s="164"/>
      <c r="R36" s="164"/>
    </row>
    <row r="37" spans="1:20">
      <c r="A37" s="164"/>
      <c r="B37" s="164"/>
      <c r="C37" s="164"/>
      <c r="D37" s="164"/>
      <c r="E37" s="164"/>
      <c r="F37" s="164"/>
      <c r="G37" s="164"/>
      <c r="H37" s="164"/>
      <c r="I37" s="164"/>
      <c r="J37" s="164"/>
      <c r="K37" s="164"/>
      <c r="L37" s="164"/>
      <c r="M37" s="164"/>
      <c r="N37" s="164"/>
      <c r="O37" s="164"/>
      <c r="P37" s="164"/>
      <c r="Q37" s="164"/>
      <c r="R37" s="164"/>
    </row>
    <row r="38" spans="1:20">
      <c r="A38" s="164"/>
      <c r="B38" s="164"/>
      <c r="C38" s="164"/>
      <c r="D38" s="164"/>
      <c r="E38" s="164"/>
      <c r="F38" s="171" t="s">
        <v>491</v>
      </c>
      <c r="G38" s="164"/>
      <c r="H38" s="164"/>
      <c r="I38" s="164"/>
      <c r="J38" s="164"/>
      <c r="K38" s="164"/>
      <c r="L38" s="164"/>
      <c r="M38" s="164"/>
      <c r="N38" s="164"/>
      <c r="O38" s="164"/>
      <c r="P38" s="164"/>
      <c r="Q38" s="164"/>
      <c r="R38" s="164"/>
    </row>
    <row r="39" spans="1:20">
      <c r="A39" s="164"/>
      <c r="B39" s="164"/>
      <c r="C39" s="164"/>
      <c r="D39" s="164"/>
      <c r="E39" s="164"/>
      <c r="F39" s="171" t="s">
        <v>492</v>
      </c>
      <c r="G39" s="164"/>
      <c r="H39" s="164"/>
      <c r="I39" s="164"/>
      <c r="J39" s="164"/>
      <c r="K39" s="164"/>
      <c r="L39" s="164"/>
      <c r="M39" s="164"/>
      <c r="N39" s="164"/>
      <c r="O39" s="164"/>
      <c r="P39" s="164"/>
      <c r="Q39" s="164"/>
      <c r="R39" s="164"/>
    </row>
    <row r="40" spans="1:20">
      <c r="A40" s="164"/>
      <c r="B40" s="164"/>
      <c r="C40" s="164"/>
      <c r="D40" s="164"/>
      <c r="E40" s="164"/>
      <c r="F40" s="164"/>
      <c r="G40" s="164"/>
      <c r="H40" s="164"/>
      <c r="I40" s="164"/>
      <c r="J40" s="164"/>
      <c r="K40" s="164"/>
      <c r="L40" s="164"/>
      <c r="M40" s="164"/>
      <c r="N40" s="164"/>
      <c r="O40" s="164"/>
      <c r="P40" s="164"/>
      <c r="Q40" s="164"/>
      <c r="R40" s="164"/>
      <c r="S40" s="164"/>
      <c r="T40" s="164"/>
    </row>
    <row r="41" spans="1:20">
      <c r="A41" s="164"/>
      <c r="B41" s="164"/>
      <c r="C41" s="164"/>
      <c r="D41" s="164"/>
      <c r="E41" s="45"/>
      <c r="F41" s="45"/>
      <c r="G41" s="45"/>
      <c r="H41" s="45"/>
      <c r="I41" s="45" t="s">
        <v>0</v>
      </c>
      <c r="J41" s="45"/>
      <c r="K41" s="45"/>
      <c r="L41" s="45"/>
      <c r="M41" s="45"/>
      <c r="N41" s="164"/>
      <c r="O41" s="164"/>
      <c r="P41" s="164"/>
      <c r="Q41" s="164"/>
      <c r="R41" s="164"/>
      <c r="S41" s="164"/>
      <c r="T41" s="164"/>
    </row>
    <row r="42" spans="1:20">
      <c r="A42" s="164"/>
      <c r="B42" s="164"/>
      <c r="C42" s="164"/>
      <c r="D42" s="164"/>
      <c r="E42" s="45"/>
      <c r="F42" s="45"/>
      <c r="G42" s="45"/>
      <c r="H42" s="47"/>
      <c r="I42" s="173">
        <v>3</v>
      </c>
      <c r="J42" s="47"/>
      <c r="K42" s="45"/>
      <c r="L42" s="45"/>
      <c r="M42" s="45"/>
      <c r="N42" s="164"/>
      <c r="O42" s="164"/>
      <c r="P42" s="164"/>
      <c r="Q42" s="164"/>
      <c r="R42" s="164"/>
      <c r="S42" s="164"/>
      <c r="T42" s="164"/>
    </row>
    <row r="43" spans="1:20">
      <c r="A43" s="164"/>
      <c r="B43" s="164"/>
      <c r="C43" s="164"/>
      <c r="D43" s="164"/>
      <c r="E43" s="45"/>
      <c r="F43" s="45"/>
      <c r="G43" s="47"/>
      <c r="H43" s="173">
        <v>1</v>
      </c>
      <c r="I43" s="173">
        <v>12</v>
      </c>
      <c r="J43" s="173">
        <v>2</v>
      </c>
      <c r="K43" s="47"/>
      <c r="L43" s="45"/>
      <c r="M43" s="45"/>
      <c r="N43" s="164"/>
      <c r="O43" s="164"/>
      <c r="P43" s="164"/>
      <c r="Q43" s="164"/>
      <c r="R43" s="164"/>
      <c r="S43" s="164"/>
      <c r="T43" s="164"/>
    </row>
    <row r="44" spans="1:20">
      <c r="A44" s="164"/>
      <c r="B44" s="164"/>
      <c r="C44" s="164"/>
      <c r="D44" s="164"/>
      <c r="E44" s="45"/>
      <c r="F44" s="47"/>
      <c r="G44" s="173">
        <v>6</v>
      </c>
      <c r="H44" s="173">
        <v>5</v>
      </c>
      <c r="I44" s="173">
        <v>18</v>
      </c>
      <c r="J44" s="173">
        <v>4</v>
      </c>
      <c r="K44" s="173">
        <v>8</v>
      </c>
      <c r="L44" s="47"/>
      <c r="M44" s="45"/>
      <c r="N44" s="164"/>
      <c r="O44" s="164"/>
      <c r="P44" s="164"/>
      <c r="Q44" s="164"/>
      <c r="R44" s="164"/>
      <c r="S44" s="164"/>
      <c r="T44" s="164"/>
    </row>
    <row r="45" spans="1:20">
      <c r="A45" s="164"/>
      <c r="B45" s="164"/>
      <c r="C45" s="164"/>
      <c r="D45" s="164"/>
      <c r="E45" s="47"/>
      <c r="F45" s="173">
        <v>15</v>
      </c>
      <c r="G45" s="173">
        <v>10</v>
      </c>
      <c r="H45" s="173">
        <v>7</v>
      </c>
      <c r="I45" s="173">
        <v>19</v>
      </c>
      <c r="J45" s="173">
        <v>13</v>
      </c>
      <c r="K45" s="173">
        <v>9</v>
      </c>
      <c r="L45" s="173">
        <v>23</v>
      </c>
      <c r="M45" s="47"/>
      <c r="N45" s="164"/>
      <c r="O45" s="164"/>
      <c r="P45" s="164"/>
      <c r="Q45" s="164"/>
      <c r="R45" s="164"/>
      <c r="S45" s="164"/>
      <c r="T45" s="164"/>
    </row>
    <row r="46" spans="1:20">
      <c r="A46" s="164"/>
      <c r="B46" s="164"/>
      <c r="C46" s="164"/>
      <c r="D46" s="164"/>
      <c r="E46" s="173">
        <v>21</v>
      </c>
      <c r="F46" s="173">
        <v>22</v>
      </c>
      <c r="G46" s="173">
        <v>16</v>
      </c>
      <c r="H46" s="173">
        <v>11</v>
      </c>
      <c r="I46" s="173">
        <v>20</v>
      </c>
      <c r="J46" s="173">
        <v>17</v>
      </c>
      <c r="K46" s="173">
        <v>25</v>
      </c>
      <c r="L46" s="173">
        <v>24</v>
      </c>
      <c r="M46" s="173">
        <v>14</v>
      </c>
      <c r="N46" s="164"/>
      <c r="O46" s="164"/>
      <c r="P46" s="164"/>
      <c r="Q46" s="164"/>
      <c r="R46" s="164"/>
      <c r="S46" s="164"/>
      <c r="T46" s="164"/>
    </row>
    <row r="47" spans="1:20">
      <c r="A47" s="164"/>
      <c r="B47" s="164"/>
      <c r="C47" s="164"/>
      <c r="D47" s="164"/>
      <c r="E47" s="47">
        <v>-4</v>
      </c>
      <c r="F47" s="47">
        <v>-3</v>
      </c>
      <c r="G47" s="47">
        <v>-2</v>
      </c>
      <c r="H47" s="47">
        <v>-1</v>
      </c>
      <c r="I47" s="47">
        <v>0</v>
      </c>
      <c r="J47" s="47">
        <v>1</v>
      </c>
      <c r="K47" s="47">
        <v>2</v>
      </c>
      <c r="L47" s="47">
        <v>3</v>
      </c>
      <c r="M47" s="47">
        <v>4</v>
      </c>
      <c r="N47" s="164"/>
      <c r="O47" s="164"/>
      <c r="P47" s="164"/>
      <c r="Q47" s="164"/>
      <c r="R47" s="164"/>
      <c r="S47" s="164"/>
      <c r="T47" s="164"/>
    </row>
    <row r="48" spans="1:20">
      <c r="A48" s="164"/>
      <c r="B48" s="164"/>
      <c r="C48" s="164"/>
      <c r="D48" s="164"/>
      <c r="E48" s="134"/>
      <c r="F48" s="134"/>
      <c r="G48" s="134"/>
      <c r="H48" s="134"/>
      <c r="I48" s="134"/>
      <c r="J48" s="134"/>
      <c r="K48" s="134"/>
      <c r="L48" s="134"/>
      <c r="M48" s="134"/>
      <c r="N48" s="164"/>
      <c r="O48" s="164"/>
      <c r="P48" s="164"/>
      <c r="Q48" s="164"/>
      <c r="R48" s="164"/>
      <c r="S48" s="164"/>
      <c r="T48" s="164"/>
    </row>
    <row r="49" spans="1:20">
      <c r="A49" s="164"/>
      <c r="B49" s="164"/>
      <c r="C49" s="164"/>
      <c r="D49" s="164"/>
      <c r="E49" s="45"/>
      <c r="F49" s="45"/>
      <c r="G49" s="45"/>
      <c r="H49" s="45"/>
      <c r="I49" s="45" t="s">
        <v>1</v>
      </c>
      <c r="J49" s="45"/>
      <c r="K49" s="45"/>
      <c r="L49" s="45"/>
      <c r="M49" s="45"/>
      <c r="N49" s="164"/>
      <c r="O49" s="164"/>
      <c r="P49" s="164"/>
      <c r="Q49" s="164"/>
      <c r="R49" s="164"/>
      <c r="S49" s="164"/>
      <c r="T49" s="164"/>
    </row>
    <row r="50" spans="1:20">
      <c r="A50" s="164"/>
      <c r="B50" s="164"/>
      <c r="C50" s="164"/>
      <c r="D50" s="164"/>
      <c r="E50" s="45"/>
      <c r="F50" s="45"/>
      <c r="G50" s="45"/>
      <c r="H50" s="174">
        <v>4</v>
      </c>
      <c r="J50" s="47"/>
      <c r="K50" s="45"/>
      <c r="L50" s="45"/>
      <c r="M50" s="45"/>
      <c r="N50" s="164"/>
      <c r="O50" s="164"/>
      <c r="P50" s="164"/>
      <c r="Q50" s="164"/>
      <c r="R50" s="164"/>
      <c r="S50" s="164"/>
      <c r="T50" s="164"/>
    </row>
    <row r="51" spans="1:20">
      <c r="A51" s="164"/>
      <c r="B51" s="164"/>
      <c r="C51" s="164"/>
      <c r="D51" s="164"/>
      <c r="E51" s="45"/>
      <c r="F51" s="174">
        <v>24</v>
      </c>
      <c r="G51" s="47"/>
      <c r="H51" s="174">
        <v>6</v>
      </c>
      <c r="I51" s="174">
        <v>2</v>
      </c>
      <c r="J51" s="174">
        <v>22</v>
      </c>
      <c r="K51" s="47"/>
      <c r="L51" s="45"/>
      <c r="M51" s="45"/>
      <c r="N51" s="164"/>
      <c r="O51" s="164"/>
      <c r="P51" s="164"/>
      <c r="Q51" s="164"/>
      <c r="R51" s="164"/>
      <c r="S51" s="164"/>
      <c r="T51" s="164"/>
    </row>
    <row r="52" spans="1:20">
      <c r="A52" s="164"/>
      <c r="B52" s="164"/>
      <c r="C52" s="164"/>
      <c r="D52" s="164"/>
      <c r="E52" s="45"/>
      <c r="F52" s="174">
        <v>15</v>
      </c>
      <c r="H52" s="174">
        <v>7</v>
      </c>
      <c r="I52" s="174">
        <v>3</v>
      </c>
      <c r="J52" s="174">
        <v>12</v>
      </c>
      <c r="K52" s="174">
        <v>9</v>
      </c>
      <c r="L52" s="47"/>
      <c r="M52" s="45"/>
      <c r="N52" s="164"/>
      <c r="O52" s="164"/>
      <c r="P52" s="164"/>
      <c r="Q52" s="164"/>
      <c r="R52" s="164"/>
      <c r="S52" s="164"/>
      <c r="T52" s="164"/>
    </row>
    <row r="53" spans="1:20">
      <c r="A53" s="164"/>
      <c r="B53" s="164"/>
      <c r="C53" s="164"/>
      <c r="D53" s="164"/>
      <c r="E53" s="47"/>
      <c r="F53" s="174">
        <v>11</v>
      </c>
      <c r="G53" s="174">
        <v>1</v>
      </c>
      <c r="H53" s="174">
        <v>14</v>
      </c>
      <c r="I53" s="174">
        <v>8</v>
      </c>
      <c r="J53" s="174">
        <v>16</v>
      </c>
      <c r="K53" s="174">
        <v>10</v>
      </c>
      <c r="L53" s="174">
        <v>5</v>
      </c>
      <c r="M53" s="47"/>
      <c r="N53" s="164"/>
      <c r="O53" s="164"/>
      <c r="P53" s="164"/>
      <c r="Q53" s="164"/>
      <c r="R53" s="164"/>
      <c r="S53" s="164"/>
      <c r="T53" s="164"/>
    </row>
    <row r="54" spans="1:20">
      <c r="A54" s="164"/>
      <c r="B54" s="164"/>
      <c r="C54" s="164"/>
      <c r="D54" s="164"/>
      <c r="E54" s="174">
        <v>23</v>
      </c>
      <c r="F54" s="174">
        <v>18</v>
      </c>
      <c r="G54" s="174">
        <v>17</v>
      </c>
      <c r="H54" s="174">
        <v>20</v>
      </c>
      <c r="I54" s="174">
        <v>21</v>
      </c>
      <c r="J54" s="174">
        <v>19</v>
      </c>
      <c r="K54" s="174">
        <v>25</v>
      </c>
      <c r="L54" s="174">
        <v>3</v>
      </c>
      <c r="M54" s="174">
        <v>13</v>
      </c>
      <c r="N54" s="164"/>
      <c r="O54" s="164"/>
      <c r="P54" s="164"/>
      <c r="Q54" s="164"/>
      <c r="R54" s="164"/>
      <c r="S54" s="164"/>
      <c r="T54" s="164"/>
    </row>
    <row r="55" spans="1:20">
      <c r="A55" s="164"/>
      <c r="B55" s="164"/>
      <c r="C55" s="164"/>
      <c r="D55" s="164"/>
      <c r="E55" s="47">
        <v>-4</v>
      </c>
      <c r="F55" s="47">
        <v>-3</v>
      </c>
      <c r="G55" s="47">
        <v>-2</v>
      </c>
      <c r="H55" s="47">
        <v>-1</v>
      </c>
      <c r="I55" s="47">
        <v>0</v>
      </c>
      <c r="J55" s="47">
        <v>1</v>
      </c>
      <c r="K55" s="47">
        <v>2</v>
      </c>
      <c r="L55" s="47">
        <v>3</v>
      </c>
      <c r="M55" s="47">
        <v>4</v>
      </c>
      <c r="N55" s="164"/>
      <c r="O55" s="164"/>
      <c r="P55" s="164"/>
      <c r="Q55" s="164"/>
      <c r="R55" s="164"/>
      <c r="S55" s="164"/>
      <c r="T55" s="164"/>
    </row>
    <row r="56" spans="1:20">
      <c r="A56" s="164"/>
      <c r="B56" s="164"/>
      <c r="C56" s="164"/>
      <c r="D56" s="164"/>
      <c r="E56" s="134"/>
      <c r="F56" s="134"/>
      <c r="G56" s="134"/>
      <c r="H56" s="134"/>
      <c r="I56" s="134"/>
      <c r="J56" s="134"/>
      <c r="K56" s="134"/>
      <c r="L56" s="134"/>
      <c r="M56" s="134"/>
      <c r="N56" s="164"/>
      <c r="O56" s="164"/>
      <c r="P56" s="164"/>
      <c r="Q56" s="164"/>
      <c r="R56" s="164"/>
      <c r="S56" s="164"/>
      <c r="T56" s="164"/>
    </row>
    <row r="57" spans="1:20">
      <c r="A57" s="164"/>
      <c r="B57" s="164"/>
      <c r="C57" s="164"/>
      <c r="D57" s="164"/>
      <c r="E57" s="45"/>
      <c r="F57" s="45"/>
      <c r="G57" s="45"/>
      <c r="H57" s="45"/>
      <c r="I57" s="45" t="s">
        <v>2</v>
      </c>
      <c r="J57" s="45"/>
      <c r="K57" s="45"/>
      <c r="L57" s="45"/>
      <c r="M57" s="45"/>
      <c r="N57" s="164"/>
      <c r="O57" s="164"/>
      <c r="P57" s="164"/>
      <c r="Q57" s="164"/>
      <c r="R57" s="164"/>
      <c r="S57" s="164"/>
      <c r="T57" s="164"/>
    </row>
    <row r="58" spans="1:20">
      <c r="A58" s="164"/>
      <c r="B58" s="164"/>
      <c r="C58" s="164"/>
      <c r="D58" s="164"/>
      <c r="E58" s="45"/>
      <c r="F58" s="45"/>
      <c r="G58" s="45"/>
      <c r="H58" s="47"/>
      <c r="J58" s="133">
        <v>2</v>
      </c>
      <c r="K58" s="45"/>
      <c r="L58" s="45"/>
      <c r="M58" s="45"/>
      <c r="N58" s="164"/>
      <c r="O58" s="164"/>
      <c r="P58" s="164"/>
      <c r="Q58" s="164"/>
      <c r="R58" s="164"/>
      <c r="S58" s="164"/>
      <c r="T58" s="164"/>
    </row>
    <row r="59" spans="1:20">
      <c r="A59" s="164"/>
      <c r="B59" s="164"/>
      <c r="C59" s="164"/>
      <c r="D59" s="164"/>
      <c r="E59" s="45"/>
      <c r="F59" s="45"/>
      <c r="G59" s="175">
        <v>1</v>
      </c>
      <c r="I59" s="175">
        <v>9</v>
      </c>
      <c r="J59" s="175">
        <v>7</v>
      </c>
      <c r="K59" s="47"/>
      <c r="L59" s="45"/>
      <c r="M59" s="45"/>
      <c r="N59" s="164"/>
      <c r="O59" s="164"/>
      <c r="P59" s="164"/>
      <c r="Q59" s="164"/>
      <c r="R59" s="164"/>
      <c r="S59" s="164"/>
      <c r="T59" s="164"/>
    </row>
    <row r="60" spans="1:20">
      <c r="A60" s="164"/>
      <c r="B60" s="164"/>
      <c r="C60" s="164"/>
      <c r="D60" s="164"/>
      <c r="E60" s="45"/>
      <c r="F60" s="47"/>
      <c r="G60" s="175">
        <v>8</v>
      </c>
      <c r="H60" s="175">
        <v>3</v>
      </c>
      <c r="I60" s="175">
        <v>11</v>
      </c>
      <c r="J60" s="175">
        <v>14</v>
      </c>
      <c r="K60" s="175">
        <v>6</v>
      </c>
      <c r="L60" s="47"/>
      <c r="M60" s="45"/>
      <c r="N60" s="164"/>
      <c r="O60" s="164"/>
      <c r="P60" s="164"/>
      <c r="Q60" s="164"/>
      <c r="R60" s="164"/>
      <c r="S60" s="164"/>
      <c r="T60" s="164"/>
    </row>
    <row r="61" spans="1:20">
      <c r="A61" s="164"/>
      <c r="B61" s="164"/>
      <c r="C61" s="164"/>
      <c r="D61" s="164"/>
      <c r="E61" s="47"/>
      <c r="F61" s="175">
        <v>15</v>
      </c>
      <c r="G61" s="175">
        <v>10</v>
      </c>
      <c r="H61" s="175">
        <v>4</v>
      </c>
      <c r="I61" s="175">
        <v>12</v>
      </c>
      <c r="J61" s="175">
        <v>21</v>
      </c>
      <c r="K61" s="175">
        <v>17</v>
      </c>
      <c r="L61" s="175">
        <v>5</v>
      </c>
      <c r="M61" s="47"/>
      <c r="N61" s="164"/>
      <c r="O61" s="164"/>
      <c r="P61" s="164"/>
      <c r="Q61" s="164"/>
      <c r="R61" s="164"/>
      <c r="S61" s="164"/>
      <c r="T61" s="164"/>
    </row>
    <row r="62" spans="1:20">
      <c r="A62" s="164"/>
      <c r="B62" s="164"/>
      <c r="C62" s="164"/>
      <c r="D62" s="164"/>
      <c r="E62" s="175">
        <v>22</v>
      </c>
      <c r="F62" s="175">
        <v>23</v>
      </c>
      <c r="G62" s="175">
        <v>13</v>
      </c>
      <c r="H62" s="175">
        <v>24</v>
      </c>
      <c r="I62" s="175">
        <v>18</v>
      </c>
      <c r="J62" s="175">
        <v>15</v>
      </c>
      <c r="K62" s="175">
        <v>20</v>
      </c>
      <c r="L62" s="175">
        <v>19</v>
      </c>
      <c r="M62" s="175">
        <v>16</v>
      </c>
      <c r="N62" s="164"/>
      <c r="O62" s="164"/>
      <c r="P62" s="164"/>
      <c r="Q62" s="164"/>
      <c r="R62" s="164"/>
      <c r="S62" s="164"/>
      <c r="T62" s="164"/>
    </row>
    <row r="63" spans="1:20">
      <c r="A63" s="164"/>
      <c r="B63" s="164"/>
      <c r="C63" s="164"/>
      <c r="D63" s="164"/>
      <c r="E63" s="47">
        <v>-4</v>
      </c>
      <c r="F63" s="47">
        <v>-3</v>
      </c>
      <c r="G63" s="47">
        <v>-2</v>
      </c>
      <c r="H63" s="47">
        <v>-1</v>
      </c>
      <c r="I63" s="47">
        <v>0</v>
      </c>
      <c r="J63" s="47">
        <v>1</v>
      </c>
      <c r="K63" s="47">
        <v>2</v>
      </c>
      <c r="L63" s="47">
        <v>3</v>
      </c>
      <c r="M63" s="47">
        <v>4</v>
      </c>
      <c r="N63" s="164"/>
      <c r="O63" s="164"/>
      <c r="P63" s="164"/>
      <c r="Q63" s="164"/>
      <c r="R63" s="164"/>
      <c r="S63" s="164"/>
      <c r="T63" s="164"/>
    </row>
    <row r="64" spans="1:20">
      <c r="A64" s="164"/>
      <c r="B64" s="164"/>
      <c r="C64" s="164"/>
      <c r="D64" s="164"/>
      <c r="E64" s="164"/>
      <c r="F64" s="164"/>
      <c r="G64" s="164"/>
      <c r="H64" s="164"/>
      <c r="I64" s="164"/>
      <c r="J64" s="164"/>
      <c r="K64" s="164"/>
      <c r="L64" s="164"/>
      <c r="M64" s="164"/>
      <c r="N64" s="164"/>
      <c r="O64" s="164"/>
      <c r="P64" s="164"/>
      <c r="Q64" s="164"/>
      <c r="R64" s="164"/>
      <c r="S64" s="164"/>
      <c r="T64" s="16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CEBB3-DAB1-422A-98BE-E4CA4B809AD5}">
  <sheetPr>
    <outlinePr summaryBelow="0" summaryRight="0"/>
    <pageSetUpPr fitToPage="1"/>
  </sheetPr>
  <dimension ref="A1:E27"/>
  <sheetViews>
    <sheetView zoomScaleNormal="100" workbookViewId="0">
      <selection activeCell="A14" sqref="A14"/>
    </sheetView>
  </sheetViews>
  <sheetFormatPr baseColWidth="10" defaultColWidth="12.625" defaultRowHeight="15.75" customHeight="1"/>
  <cols>
    <col min="1" max="1" width="80.125" style="75" customWidth="1"/>
    <col min="2" max="16384" width="12.625" style="75"/>
  </cols>
  <sheetData>
    <row r="1" spans="1:5" ht="15.75" customHeight="1">
      <c r="A1" s="73" t="s">
        <v>439</v>
      </c>
      <c r="B1" s="74"/>
      <c r="D1" s="76" t="s">
        <v>440</v>
      </c>
      <c r="E1" s="77"/>
    </row>
    <row r="2" spans="1:5" ht="15.75" customHeight="1">
      <c r="A2" s="78" t="s">
        <v>441</v>
      </c>
      <c r="B2" s="78" t="s">
        <v>442</v>
      </c>
      <c r="C2" s="79" t="s">
        <v>443</v>
      </c>
      <c r="D2" s="76" t="s">
        <v>444</v>
      </c>
      <c r="E2" s="77"/>
    </row>
    <row r="3" spans="1:5" ht="15.75" customHeight="1">
      <c r="A3" s="79" t="s">
        <v>259</v>
      </c>
      <c r="B3" s="80" t="s">
        <v>445</v>
      </c>
      <c r="C3" s="79">
        <v>8</v>
      </c>
      <c r="D3" s="76" t="s">
        <v>442</v>
      </c>
      <c r="E3" s="81" t="s">
        <v>347</v>
      </c>
    </row>
    <row r="4" spans="1:5" ht="15.75" customHeight="1">
      <c r="A4" s="79" t="s">
        <v>260</v>
      </c>
      <c r="B4" s="80" t="s">
        <v>446</v>
      </c>
      <c r="C4" s="79">
        <v>9</v>
      </c>
    </row>
    <row r="5" spans="1:5" ht="15.75" customHeight="1">
      <c r="A5" s="79" t="s">
        <v>261</v>
      </c>
      <c r="B5" s="80" t="s">
        <v>447</v>
      </c>
      <c r="C5" s="79">
        <v>8</v>
      </c>
    </row>
    <row r="6" spans="1:5" ht="15.75" customHeight="1">
      <c r="A6" s="79" t="s">
        <v>263</v>
      </c>
      <c r="B6" s="80" t="s">
        <v>448</v>
      </c>
      <c r="C6" s="79">
        <v>8</v>
      </c>
    </row>
    <row r="7" spans="1:5" ht="15.75" customHeight="1">
      <c r="A7" s="79" t="s">
        <v>265</v>
      </c>
      <c r="B7" s="80" t="s">
        <v>449</v>
      </c>
      <c r="C7" s="79">
        <v>8</v>
      </c>
    </row>
    <row r="8" spans="1:5" ht="15.75" customHeight="1">
      <c r="A8" s="79" t="s">
        <v>264</v>
      </c>
      <c r="B8" s="80" t="s">
        <v>450</v>
      </c>
      <c r="C8" s="79">
        <v>8</v>
      </c>
    </row>
    <row r="9" spans="1:5" ht="15.75" customHeight="1">
      <c r="A9" s="79" t="s">
        <v>451</v>
      </c>
      <c r="B9" s="80" t="s">
        <v>452</v>
      </c>
      <c r="C9" s="79">
        <v>9</v>
      </c>
    </row>
    <row r="10" spans="1:5" ht="15.75" customHeight="1">
      <c r="A10" s="79" t="s">
        <v>266</v>
      </c>
      <c r="B10" s="80" t="s">
        <v>453</v>
      </c>
      <c r="C10" s="79">
        <v>9</v>
      </c>
    </row>
    <row r="11" spans="1:5" ht="15.75" customHeight="1">
      <c r="A11" s="78" t="s">
        <v>454</v>
      </c>
      <c r="B11" s="78" t="s">
        <v>442</v>
      </c>
    </row>
    <row r="12" spans="1:5" ht="15.75" customHeight="1">
      <c r="A12" s="75" t="s">
        <v>455</v>
      </c>
      <c r="B12" s="80" t="s">
        <v>175</v>
      </c>
    </row>
    <row r="13" spans="1:5" ht="15.75" customHeight="1">
      <c r="A13" s="75" t="s">
        <v>456</v>
      </c>
      <c r="B13" s="80" t="s">
        <v>176</v>
      </c>
    </row>
    <row r="14" spans="1:5" ht="15.75" customHeight="1">
      <c r="A14" s="75" t="s">
        <v>457</v>
      </c>
      <c r="B14" s="80" t="s">
        <v>177</v>
      </c>
      <c r="C14" s="82"/>
    </row>
    <row r="15" spans="1:5" ht="15.75" customHeight="1">
      <c r="A15" s="75" t="s">
        <v>458</v>
      </c>
      <c r="B15" s="80" t="s">
        <v>178</v>
      </c>
    </row>
    <row r="16" spans="1:5" ht="15.75" customHeight="1">
      <c r="A16" s="75" t="s">
        <v>459</v>
      </c>
      <c r="B16" s="80" t="s">
        <v>179</v>
      </c>
    </row>
    <row r="17" spans="1:3" ht="15.75" customHeight="1">
      <c r="A17" s="75" t="s">
        <v>460</v>
      </c>
      <c r="B17" s="80" t="s">
        <v>180</v>
      </c>
    </row>
    <row r="18" spans="1:3" ht="15.75" customHeight="1">
      <c r="A18" s="75" t="s">
        <v>461</v>
      </c>
      <c r="B18" s="80" t="s">
        <v>181</v>
      </c>
    </row>
    <row r="19" spans="1:3" ht="15.75" customHeight="1">
      <c r="A19" s="75" t="s">
        <v>461</v>
      </c>
      <c r="B19" s="80" t="s">
        <v>182</v>
      </c>
    </row>
    <row r="20" spans="1:3" ht="15.75" customHeight="1">
      <c r="A20" s="78" t="s">
        <v>462</v>
      </c>
      <c r="B20" s="78" t="s">
        <v>442</v>
      </c>
    </row>
    <row r="21" spans="1:3" ht="12.75">
      <c r="A21" s="79" t="s">
        <v>463</v>
      </c>
      <c r="B21" s="83">
        <v>1</v>
      </c>
    </row>
    <row r="22" spans="1:3" ht="12.75">
      <c r="A22" s="79" t="s">
        <v>464</v>
      </c>
      <c r="B22" s="83">
        <v>2</v>
      </c>
    </row>
    <row r="23" spans="1:3" ht="15">
      <c r="C23" s="84"/>
    </row>
    <row r="25" spans="1:3" ht="15">
      <c r="C25" s="84"/>
    </row>
    <row r="27" spans="1:3" ht="15">
      <c r="C27" s="84"/>
    </row>
  </sheetData>
  <mergeCells count="1">
    <mergeCell ref="A1:B1"/>
  </mergeCells>
  <pageMargins left="0.7" right="0.7" top="0.75" bottom="0.75" header="0.3" footer="0.3"/>
  <pageSetup fitToWidth="2" fitToHeight="2"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72ABF-89EC-48DA-9687-4CC0DC1BDC2A}">
  <dimension ref="A1:J26"/>
  <sheetViews>
    <sheetView workbookViewId="0">
      <selection sqref="A1:XFD1048576"/>
    </sheetView>
  </sheetViews>
  <sheetFormatPr baseColWidth="10" defaultRowHeight="15.75"/>
  <cols>
    <col min="1" max="16384" width="11" style="24"/>
  </cols>
  <sheetData>
    <row r="1" spans="1:10">
      <c r="B1" s="132">
        <v>4</v>
      </c>
      <c r="C1" s="132">
        <v>3</v>
      </c>
      <c r="D1" s="132">
        <v>2</v>
      </c>
      <c r="E1" s="132">
        <v>1</v>
      </c>
      <c r="F1" s="132">
        <v>0</v>
      </c>
      <c r="G1" s="132">
        <v>-1</v>
      </c>
      <c r="H1" s="132">
        <v>-2</v>
      </c>
      <c r="I1" s="132">
        <v>-3</v>
      </c>
      <c r="J1" s="132">
        <v>-4</v>
      </c>
    </row>
    <row r="2" spans="1:10">
      <c r="A2" s="129" t="s">
        <v>84</v>
      </c>
      <c r="B2">
        <v>0</v>
      </c>
      <c r="C2">
        <v>0</v>
      </c>
      <c r="D2" s="217">
        <v>2</v>
      </c>
      <c r="E2">
        <v>0</v>
      </c>
      <c r="F2" s="217">
        <v>2</v>
      </c>
      <c r="G2">
        <v>0</v>
      </c>
      <c r="H2" s="217">
        <v>2</v>
      </c>
      <c r="I2" s="217">
        <v>2</v>
      </c>
      <c r="J2">
        <v>0</v>
      </c>
    </row>
    <row r="3" spans="1:10">
      <c r="A3" s="129" t="s">
        <v>85</v>
      </c>
      <c r="B3">
        <v>0</v>
      </c>
      <c r="C3" s="217">
        <v>2</v>
      </c>
      <c r="D3">
        <v>1</v>
      </c>
      <c r="E3">
        <v>1</v>
      </c>
      <c r="F3">
        <v>1</v>
      </c>
      <c r="G3">
        <v>3</v>
      </c>
      <c r="H3">
        <v>0</v>
      </c>
      <c r="I3">
        <v>0</v>
      </c>
      <c r="J3">
        <v>0</v>
      </c>
    </row>
    <row r="4" spans="1:10">
      <c r="A4" s="129" t="s">
        <v>86</v>
      </c>
      <c r="B4">
        <v>0</v>
      </c>
      <c r="C4">
        <v>1</v>
      </c>
      <c r="D4">
        <v>0</v>
      </c>
      <c r="E4">
        <v>2</v>
      </c>
      <c r="F4">
        <v>3</v>
      </c>
      <c r="G4">
        <v>2</v>
      </c>
      <c r="H4">
        <v>0</v>
      </c>
      <c r="I4">
        <v>0</v>
      </c>
      <c r="J4">
        <v>0</v>
      </c>
    </row>
    <row r="5" spans="1:10">
      <c r="A5" s="129" t="s">
        <v>87</v>
      </c>
      <c r="B5">
        <v>0</v>
      </c>
      <c r="C5">
        <v>0</v>
      </c>
      <c r="D5">
        <v>2</v>
      </c>
      <c r="E5">
        <v>0</v>
      </c>
      <c r="F5">
        <v>4</v>
      </c>
      <c r="G5">
        <v>1</v>
      </c>
      <c r="H5">
        <v>0</v>
      </c>
      <c r="I5">
        <v>0</v>
      </c>
      <c r="J5">
        <v>1</v>
      </c>
    </row>
    <row r="6" spans="1:10">
      <c r="A6" s="129" t="s">
        <v>88</v>
      </c>
      <c r="B6">
        <v>0</v>
      </c>
      <c r="C6" s="217">
        <v>2</v>
      </c>
      <c r="D6">
        <v>1</v>
      </c>
      <c r="E6" s="217">
        <v>2</v>
      </c>
      <c r="F6" s="217">
        <v>2</v>
      </c>
      <c r="G6">
        <v>0</v>
      </c>
      <c r="H6">
        <v>1</v>
      </c>
      <c r="I6">
        <v>0</v>
      </c>
      <c r="J6">
        <v>0</v>
      </c>
    </row>
    <row r="7" spans="1:10">
      <c r="A7" s="129" t="s">
        <v>89</v>
      </c>
      <c r="B7">
        <v>0</v>
      </c>
      <c r="C7">
        <v>1</v>
      </c>
      <c r="D7">
        <v>0</v>
      </c>
      <c r="E7">
        <v>1</v>
      </c>
      <c r="F7" s="217">
        <v>2</v>
      </c>
      <c r="G7" s="217">
        <v>2</v>
      </c>
      <c r="H7" s="217">
        <v>2</v>
      </c>
      <c r="I7">
        <v>0</v>
      </c>
      <c r="J7">
        <v>0</v>
      </c>
    </row>
    <row r="8" spans="1:10">
      <c r="A8" s="129" t="s">
        <v>90</v>
      </c>
      <c r="B8">
        <v>0</v>
      </c>
      <c r="C8">
        <v>0</v>
      </c>
      <c r="D8">
        <v>0</v>
      </c>
      <c r="E8">
        <v>3</v>
      </c>
      <c r="F8">
        <v>1</v>
      </c>
      <c r="G8">
        <v>1</v>
      </c>
      <c r="H8">
        <v>2</v>
      </c>
      <c r="I8">
        <v>1</v>
      </c>
      <c r="J8">
        <v>0</v>
      </c>
    </row>
    <row r="9" spans="1:10">
      <c r="A9" s="129" t="s">
        <v>91</v>
      </c>
      <c r="B9">
        <v>0</v>
      </c>
      <c r="C9">
        <v>1</v>
      </c>
      <c r="D9">
        <v>1</v>
      </c>
      <c r="E9">
        <v>1</v>
      </c>
      <c r="F9">
        <v>3</v>
      </c>
      <c r="G9">
        <v>1</v>
      </c>
      <c r="H9">
        <v>1</v>
      </c>
      <c r="I9">
        <v>0</v>
      </c>
      <c r="J9">
        <v>0</v>
      </c>
    </row>
    <row r="10" spans="1:10">
      <c r="A10" s="129" t="s">
        <v>92</v>
      </c>
      <c r="B10">
        <v>0</v>
      </c>
      <c r="C10" s="217">
        <v>2</v>
      </c>
      <c r="D10" s="217">
        <v>2</v>
      </c>
      <c r="E10">
        <v>3</v>
      </c>
      <c r="F10">
        <v>0</v>
      </c>
      <c r="G10">
        <v>1</v>
      </c>
      <c r="H10">
        <v>0</v>
      </c>
      <c r="I10">
        <v>0</v>
      </c>
      <c r="J10">
        <v>0</v>
      </c>
    </row>
    <row r="11" spans="1:10">
      <c r="A11" s="129" t="s">
        <v>93</v>
      </c>
      <c r="B11">
        <v>0</v>
      </c>
      <c r="C11">
        <v>1</v>
      </c>
      <c r="D11">
        <v>0</v>
      </c>
      <c r="E11">
        <v>1</v>
      </c>
      <c r="F11">
        <v>1</v>
      </c>
      <c r="G11" s="217">
        <v>2</v>
      </c>
      <c r="H11" s="217">
        <v>2</v>
      </c>
      <c r="I11">
        <v>1</v>
      </c>
      <c r="J11">
        <v>0</v>
      </c>
    </row>
    <row r="12" spans="1:10">
      <c r="A12" s="129" t="s">
        <v>94</v>
      </c>
      <c r="B12">
        <v>0</v>
      </c>
      <c r="C12">
        <v>0</v>
      </c>
      <c r="D12">
        <v>0</v>
      </c>
      <c r="E12">
        <v>1</v>
      </c>
      <c r="F12">
        <v>4</v>
      </c>
      <c r="G12">
        <v>1</v>
      </c>
      <c r="H12">
        <v>1</v>
      </c>
      <c r="I12">
        <v>1</v>
      </c>
      <c r="J12">
        <v>0</v>
      </c>
    </row>
    <row r="13" spans="1:10">
      <c r="A13" s="129" t="s">
        <v>95</v>
      </c>
      <c r="B13">
        <v>0</v>
      </c>
      <c r="C13">
        <v>0</v>
      </c>
      <c r="D13">
        <v>0</v>
      </c>
      <c r="E13">
        <v>2</v>
      </c>
      <c r="F13">
        <v>5</v>
      </c>
      <c r="G13">
        <v>1</v>
      </c>
      <c r="H13">
        <v>0</v>
      </c>
      <c r="I13">
        <v>0</v>
      </c>
      <c r="J13">
        <v>0</v>
      </c>
    </row>
    <row r="14" spans="1:10">
      <c r="A14" s="129" t="s">
        <v>96</v>
      </c>
      <c r="B14">
        <v>1</v>
      </c>
      <c r="C14">
        <v>0</v>
      </c>
      <c r="D14">
        <v>1</v>
      </c>
      <c r="E14">
        <v>1</v>
      </c>
      <c r="F14">
        <v>3</v>
      </c>
      <c r="G14">
        <v>1</v>
      </c>
      <c r="H14">
        <v>1</v>
      </c>
      <c r="I14">
        <v>0</v>
      </c>
      <c r="J14">
        <v>0</v>
      </c>
    </row>
    <row r="15" spans="1:10">
      <c r="A15" s="129" t="s">
        <v>97</v>
      </c>
      <c r="B15">
        <v>1</v>
      </c>
      <c r="C15" s="217">
        <v>2</v>
      </c>
      <c r="D15" s="217">
        <v>2</v>
      </c>
      <c r="E15" s="217">
        <v>2</v>
      </c>
      <c r="F15">
        <v>0</v>
      </c>
      <c r="G15">
        <v>0</v>
      </c>
      <c r="H15">
        <v>1</v>
      </c>
      <c r="I15">
        <v>0</v>
      </c>
      <c r="J15">
        <v>0</v>
      </c>
    </row>
    <row r="16" spans="1:10">
      <c r="A16" s="129" t="s">
        <v>98</v>
      </c>
      <c r="B16">
        <v>0</v>
      </c>
      <c r="C16">
        <v>0</v>
      </c>
      <c r="D16">
        <v>0</v>
      </c>
      <c r="E16">
        <v>0</v>
      </c>
      <c r="F16">
        <v>0</v>
      </c>
      <c r="G16">
        <v>1</v>
      </c>
      <c r="H16">
        <v>3</v>
      </c>
      <c r="I16" s="217">
        <v>2</v>
      </c>
      <c r="J16">
        <v>2</v>
      </c>
    </row>
    <row r="17" spans="1:10">
      <c r="A17" s="129" t="s">
        <v>99</v>
      </c>
      <c r="B17">
        <v>1</v>
      </c>
      <c r="C17">
        <v>0</v>
      </c>
      <c r="D17">
        <v>0</v>
      </c>
      <c r="E17">
        <v>1</v>
      </c>
      <c r="F17" s="217">
        <v>2</v>
      </c>
      <c r="G17">
        <v>1</v>
      </c>
      <c r="H17">
        <v>1</v>
      </c>
      <c r="I17">
        <v>2</v>
      </c>
      <c r="J17">
        <v>0</v>
      </c>
    </row>
    <row r="18" spans="1:10">
      <c r="A18" s="129" t="s">
        <v>100</v>
      </c>
      <c r="B18">
        <v>0</v>
      </c>
      <c r="C18">
        <v>0</v>
      </c>
      <c r="D18" s="217">
        <v>2</v>
      </c>
      <c r="E18" s="217">
        <v>2</v>
      </c>
      <c r="F18" s="217">
        <v>2</v>
      </c>
      <c r="G18">
        <v>1</v>
      </c>
      <c r="H18">
        <v>1</v>
      </c>
      <c r="I18">
        <v>0</v>
      </c>
      <c r="J18">
        <v>0</v>
      </c>
    </row>
    <row r="19" spans="1:10">
      <c r="A19" s="129" t="s">
        <v>101</v>
      </c>
      <c r="B19">
        <v>0</v>
      </c>
      <c r="C19">
        <v>1</v>
      </c>
      <c r="D19">
        <v>0</v>
      </c>
      <c r="E19">
        <v>0</v>
      </c>
      <c r="F19">
        <v>1</v>
      </c>
      <c r="G19">
        <v>5</v>
      </c>
      <c r="H19">
        <v>0</v>
      </c>
      <c r="I19">
        <v>0</v>
      </c>
      <c r="J19">
        <v>1</v>
      </c>
    </row>
    <row r="20" spans="1:10">
      <c r="A20" s="129" t="s">
        <v>102</v>
      </c>
      <c r="B20">
        <v>0</v>
      </c>
      <c r="C20">
        <v>1</v>
      </c>
      <c r="D20">
        <v>1</v>
      </c>
      <c r="E20">
        <v>4</v>
      </c>
      <c r="F20">
        <v>1</v>
      </c>
      <c r="G20">
        <v>0</v>
      </c>
      <c r="H20">
        <v>1</v>
      </c>
      <c r="I20">
        <v>0</v>
      </c>
      <c r="J20">
        <v>0</v>
      </c>
    </row>
    <row r="21" spans="1:10">
      <c r="A21" s="129" t="s">
        <v>103</v>
      </c>
      <c r="B21">
        <v>0</v>
      </c>
      <c r="C21">
        <v>0</v>
      </c>
      <c r="D21" s="217">
        <v>2</v>
      </c>
      <c r="E21" s="217">
        <v>2</v>
      </c>
      <c r="F21">
        <v>1</v>
      </c>
      <c r="G21">
        <v>2</v>
      </c>
      <c r="H21">
        <v>1</v>
      </c>
      <c r="I21">
        <v>0</v>
      </c>
      <c r="J21">
        <v>0</v>
      </c>
    </row>
    <row r="22" spans="1:10">
      <c r="A22" s="129" t="s">
        <v>104</v>
      </c>
      <c r="B22">
        <v>0</v>
      </c>
      <c r="C22">
        <v>0</v>
      </c>
      <c r="D22">
        <v>1</v>
      </c>
      <c r="E22">
        <v>1</v>
      </c>
      <c r="F22">
        <v>0</v>
      </c>
      <c r="G22">
        <v>3</v>
      </c>
      <c r="H22">
        <v>0</v>
      </c>
      <c r="I22" s="217">
        <v>2</v>
      </c>
      <c r="J22">
        <v>1</v>
      </c>
    </row>
    <row r="23" spans="1:10">
      <c r="A23" s="129" t="s">
        <v>105</v>
      </c>
      <c r="B23">
        <v>0</v>
      </c>
      <c r="C23">
        <v>0</v>
      </c>
      <c r="D23">
        <v>1</v>
      </c>
      <c r="E23">
        <v>0</v>
      </c>
      <c r="F23">
        <v>1</v>
      </c>
      <c r="G23">
        <v>0</v>
      </c>
      <c r="H23" s="217">
        <v>2</v>
      </c>
      <c r="I23" s="217">
        <v>2</v>
      </c>
      <c r="J23" s="217">
        <v>2</v>
      </c>
    </row>
    <row r="24" spans="1:10">
      <c r="A24" s="129" t="s">
        <v>106</v>
      </c>
      <c r="B24">
        <v>1</v>
      </c>
      <c r="C24">
        <v>1</v>
      </c>
      <c r="D24">
        <v>1</v>
      </c>
      <c r="E24">
        <v>0</v>
      </c>
      <c r="F24">
        <v>0</v>
      </c>
      <c r="G24">
        <v>1</v>
      </c>
      <c r="H24">
        <v>0</v>
      </c>
      <c r="I24">
        <v>3</v>
      </c>
      <c r="J24">
        <v>1</v>
      </c>
    </row>
    <row r="25" spans="1:10">
      <c r="A25" s="129" t="s">
        <v>107</v>
      </c>
      <c r="B25">
        <v>3</v>
      </c>
      <c r="C25">
        <v>0</v>
      </c>
      <c r="D25">
        <v>2</v>
      </c>
      <c r="E25">
        <v>1</v>
      </c>
      <c r="F25">
        <v>0</v>
      </c>
      <c r="G25">
        <v>1</v>
      </c>
      <c r="H25">
        <v>1</v>
      </c>
      <c r="I25">
        <v>0</v>
      </c>
      <c r="J25">
        <v>0</v>
      </c>
    </row>
    <row r="26" spans="1:10">
      <c r="A26" s="129" t="s">
        <v>108</v>
      </c>
      <c r="B26">
        <v>1</v>
      </c>
      <c r="C26">
        <v>1</v>
      </c>
      <c r="D26" s="217">
        <v>2</v>
      </c>
      <c r="E26">
        <v>1</v>
      </c>
      <c r="F26">
        <v>1</v>
      </c>
      <c r="G26">
        <v>1</v>
      </c>
      <c r="H26">
        <v>1</v>
      </c>
      <c r="I26">
        <v>0</v>
      </c>
      <c r="J26">
        <v>0</v>
      </c>
    </row>
  </sheetData>
  <conditionalFormatting sqref="B2:J26">
    <cfRule type="cellIs" dxfId="3" priority="1" operator="greaterThan">
      <formula>2</formula>
    </cfRule>
    <cfRule type="cellIs" dxfId="2" priority="2" operator="greaterThan">
      <formula>3</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45586-8175-4B78-B0E4-12B2AD108450}">
  <dimension ref="A1:P38"/>
  <sheetViews>
    <sheetView workbookViewId="0">
      <selection sqref="A1:XFD1048576"/>
    </sheetView>
  </sheetViews>
  <sheetFormatPr baseColWidth="10" defaultColWidth="9.5" defaultRowHeight="12.75"/>
  <cols>
    <col min="1" max="15" width="9.5" style="209"/>
    <col min="16" max="16" width="15.5" style="209" customWidth="1"/>
    <col min="17" max="16384" width="9.5" style="209"/>
  </cols>
  <sheetData>
    <row r="1" spans="1:16" ht="15.75">
      <c r="A1" s="207" t="s">
        <v>478</v>
      </c>
      <c r="B1" s="208"/>
      <c r="C1" s="208"/>
      <c r="D1" s="208"/>
      <c r="E1" s="208"/>
      <c r="F1" s="208"/>
      <c r="G1" s="208"/>
      <c r="H1" s="208"/>
      <c r="I1" s="208"/>
      <c r="J1" s="208"/>
      <c r="K1" s="208"/>
      <c r="L1" s="208"/>
      <c r="M1" s="208"/>
      <c r="N1" s="208"/>
      <c r="O1" s="208"/>
      <c r="P1" s="208"/>
    </row>
    <row r="2" spans="1:16" ht="15.75">
      <c r="A2" s="207" t="s">
        <v>517</v>
      </c>
      <c r="B2" s="208"/>
      <c r="C2" s="208"/>
      <c r="D2" s="208"/>
      <c r="E2" s="208"/>
      <c r="F2" s="208"/>
      <c r="G2" s="208"/>
      <c r="H2" s="208"/>
      <c r="I2" s="208"/>
      <c r="J2" s="208"/>
      <c r="K2" s="208"/>
      <c r="L2" s="208"/>
      <c r="M2" s="208"/>
      <c r="N2" s="208"/>
      <c r="O2" s="208"/>
      <c r="P2" s="208"/>
    </row>
    <row r="3" spans="1:16" ht="15.75">
      <c r="A3" s="207" t="s">
        <v>499</v>
      </c>
      <c r="B3" s="208"/>
      <c r="C3" s="208"/>
      <c r="D3" s="208"/>
      <c r="E3" s="208"/>
      <c r="F3" s="208"/>
      <c r="G3" s="208"/>
      <c r="H3" s="208"/>
      <c r="I3" s="208"/>
      <c r="J3" s="208"/>
      <c r="K3" s="208"/>
      <c r="L3" s="208"/>
      <c r="M3" s="208"/>
      <c r="N3" s="208"/>
      <c r="O3" s="208"/>
      <c r="P3" s="208"/>
    </row>
    <row r="4" spans="1:16" ht="15.75">
      <c r="A4" s="207" t="s">
        <v>483</v>
      </c>
      <c r="B4" s="208"/>
      <c r="C4" s="208"/>
      <c r="D4" s="208"/>
      <c r="E4" s="208"/>
      <c r="F4" s="208"/>
      <c r="G4" s="208"/>
      <c r="H4" s="208"/>
      <c r="I4" s="208"/>
      <c r="J4" s="208"/>
      <c r="K4" s="208"/>
      <c r="L4" s="208"/>
      <c r="M4" s="208"/>
      <c r="N4" s="208"/>
      <c r="O4" s="208"/>
      <c r="P4" s="208"/>
    </row>
    <row r="5" spans="1:16" ht="15.75">
      <c r="A5" s="207" t="s">
        <v>494</v>
      </c>
      <c r="B5" s="208"/>
      <c r="C5" s="208"/>
      <c r="D5" s="208"/>
      <c r="E5" s="208"/>
      <c r="F5" s="208"/>
      <c r="G5" s="208"/>
      <c r="H5" s="208"/>
      <c r="I5" s="208"/>
      <c r="J5" s="208"/>
      <c r="K5" s="208"/>
      <c r="L5" s="208"/>
      <c r="M5" s="208"/>
      <c r="N5" s="208"/>
      <c r="O5" s="208"/>
      <c r="P5" s="208"/>
    </row>
    <row r="6" spans="1:16" ht="15.75">
      <c r="A6" s="207" t="s">
        <v>486</v>
      </c>
      <c r="B6" s="208"/>
      <c r="C6" s="208"/>
      <c r="D6" s="208"/>
      <c r="E6" s="208"/>
      <c r="F6" s="208"/>
      <c r="G6" s="208"/>
      <c r="H6" s="208"/>
      <c r="I6" s="208"/>
      <c r="J6" s="208"/>
      <c r="K6" s="208"/>
      <c r="L6" s="208"/>
      <c r="M6" s="208"/>
      <c r="N6" s="208"/>
      <c r="O6" s="208"/>
      <c r="P6" s="208"/>
    </row>
    <row r="7" spans="1:16" ht="15.75">
      <c r="A7" s="207" t="s">
        <v>487</v>
      </c>
      <c r="B7" s="208"/>
      <c r="C7" s="208"/>
      <c r="D7" s="208"/>
      <c r="E7" s="208"/>
      <c r="F7" s="208"/>
      <c r="G7" s="208"/>
      <c r="H7" s="208"/>
      <c r="I7" s="208"/>
      <c r="J7" s="208"/>
      <c r="K7" s="208"/>
      <c r="L7" s="208"/>
      <c r="M7" s="208"/>
      <c r="N7" s="208"/>
      <c r="O7" s="208"/>
      <c r="P7" s="208"/>
    </row>
    <row r="8" spans="1:16" ht="15.75">
      <c r="A8" s="207" t="s">
        <v>189</v>
      </c>
      <c r="B8" s="208"/>
      <c r="C8" s="208"/>
      <c r="D8" s="208"/>
      <c r="E8" s="208"/>
      <c r="F8" s="208"/>
      <c r="G8" s="208"/>
      <c r="H8" s="208"/>
      <c r="I8" s="208"/>
      <c r="J8" s="208"/>
      <c r="K8" s="208"/>
      <c r="L8" s="208"/>
      <c r="M8" s="208"/>
      <c r="N8" s="208"/>
      <c r="O8" s="208"/>
      <c r="P8" s="208"/>
    </row>
    <row r="9" spans="1:16" ht="15.75">
      <c r="A9" s="208"/>
      <c r="B9" s="208"/>
      <c r="C9" s="208"/>
      <c r="D9" s="208"/>
      <c r="E9" s="208"/>
      <c r="F9" s="208"/>
      <c r="G9" s="208"/>
      <c r="H9" s="208"/>
      <c r="I9" s="208"/>
      <c r="J9" s="208"/>
      <c r="K9" s="208"/>
      <c r="L9" s="208"/>
      <c r="M9" s="208"/>
      <c r="N9" s="208"/>
      <c r="O9" s="208"/>
      <c r="P9" s="208"/>
    </row>
    <row r="10" spans="1:16" ht="15.75">
      <c r="A10" s="210" t="s">
        <v>200</v>
      </c>
      <c r="B10" s="208"/>
      <c r="C10" s="208"/>
      <c r="D10" s="208"/>
      <c r="E10" s="208"/>
      <c r="F10" s="208"/>
      <c r="G10" s="208"/>
      <c r="H10" s="210" t="s">
        <v>197</v>
      </c>
      <c r="I10" s="208"/>
      <c r="J10" s="208"/>
      <c r="K10" s="208"/>
      <c r="L10" s="208"/>
      <c r="M10" s="208"/>
      <c r="N10" s="208"/>
      <c r="O10" s="210" t="s">
        <v>198</v>
      </c>
      <c r="P10" s="208"/>
    </row>
    <row r="11" spans="1:16" ht="15.75">
      <c r="A11" s="212"/>
      <c r="B11" s="212" t="s">
        <v>72</v>
      </c>
      <c r="C11" s="212" t="s">
        <v>73</v>
      </c>
      <c r="D11" s="212" t="s">
        <v>74</v>
      </c>
      <c r="E11" s="212" t="s">
        <v>75</v>
      </c>
      <c r="F11" s="212" t="s">
        <v>76</v>
      </c>
      <c r="G11" s="211"/>
      <c r="H11" s="212"/>
      <c r="I11" s="212" t="s">
        <v>109</v>
      </c>
      <c r="J11" s="212" t="s">
        <v>110</v>
      </c>
      <c r="K11" s="212" t="s">
        <v>111</v>
      </c>
      <c r="L11" s="212" t="s">
        <v>112</v>
      </c>
      <c r="M11" s="212" t="s">
        <v>113</v>
      </c>
      <c r="N11" s="211"/>
      <c r="O11" s="212"/>
      <c r="P11" s="212" t="s">
        <v>114</v>
      </c>
    </row>
    <row r="12" spans="1:16" ht="15.75">
      <c r="A12" s="212" t="s">
        <v>55</v>
      </c>
      <c r="B12" s="212" t="s">
        <v>77</v>
      </c>
      <c r="C12" s="212" t="s">
        <v>77</v>
      </c>
      <c r="D12" s="212" t="s">
        <v>77</v>
      </c>
      <c r="E12" s="212" t="s">
        <v>77</v>
      </c>
      <c r="F12" s="221" t="s">
        <v>78</v>
      </c>
      <c r="G12" s="211"/>
      <c r="H12" s="212" t="s">
        <v>84</v>
      </c>
      <c r="I12" s="212">
        <v>0</v>
      </c>
      <c r="J12" s="212">
        <v>-1</v>
      </c>
      <c r="K12" s="212">
        <v>0</v>
      </c>
      <c r="L12" s="212">
        <v>-1</v>
      </c>
      <c r="M12" s="212">
        <v>-1</v>
      </c>
      <c r="N12" s="211"/>
      <c r="O12" s="212" t="s">
        <v>84</v>
      </c>
      <c r="P12" s="212" t="s">
        <v>490</v>
      </c>
    </row>
    <row r="13" spans="1:16" ht="15.75">
      <c r="A13" s="212" t="s">
        <v>56</v>
      </c>
      <c r="B13" s="217" t="s">
        <v>78</v>
      </c>
      <c r="C13" s="212" t="s">
        <v>77</v>
      </c>
      <c r="D13" s="212" t="s">
        <v>77</v>
      </c>
      <c r="E13" s="212" t="s">
        <v>77</v>
      </c>
      <c r="F13" s="212" t="s">
        <v>77</v>
      </c>
      <c r="G13" s="211"/>
      <c r="H13" s="212" t="s">
        <v>85</v>
      </c>
      <c r="I13" s="212">
        <v>0</v>
      </c>
      <c r="J13" s="212">
        <v>-1</v>
      </c>
      <c r="K13" s="212">
        <v>-2</v>
      </c>
      <c r="L13" s="212">
        <v>-1</v>
      </c>
      <c r="M13" s="212">
        <v>-2</v>
      </c>
      <c r="N13" s="211"/>
      <c r="O13" s="212" t="s">
        <v>85</v>
      </c>
      <c r="P13" s="212" t="s">
        <v>490</v>
      </c>
    </row>
    <row r="14" spans="1:16" ht="15.75">
      <c r="A14" s="212" t="s">
        <v>57</v>
      </c>
      <c r="B14" s="212" t="s">
        <v>77</v>
      </c>
      <c r="C14" s="212" t="s">
        <v>77</v>
      </c>
      <c r="D14" s="219" t="s">
        <v>78</v>
      </c>
      <c r="E14" s="212" t="s">
        <v>77</v>
      </c>
      <c r="F14" s="212" t="s">
        <v>77</v>
      </c>
      <c r="G14" s="211"/>
      <c r="H14" s="219" t="s">
        <v>86</v>
      </c>
      <c r="I14" s="212">
        <v>-2</v>
      </c>
      <c r="J14" s="212">
        <v>-3</v>
      </c>
      <c r="K14" s="219">
        <v>3</v>
      </c>
      <c r="L14" s="212">
        <v>-1</v>
      </c>
      <c r="M14" s="212">
        <v>-1</v>
      </c>
      <c r="N14" s="211"/>
      <c r="O14" s="212" t="s">
        <v>86</v>
      </c>
      <c r="P14" s="219" t="s">
        <v>149</v>
      </c>
    </row>
    <row r="15" spans="1:16" ht="15.75">
      <c r="A15" s="212" t="s">
        <v>58</v>
      </c>
      <c r="B15" s="217" t="s">
        <v>78</v>
      </c>
      <c r="C15" s="212" t="s">
        <v>77</v>
      </c>
      <c r="D15" s="212" t="s">
        <v>77</v>
      </c>
      <c r="E15" s="212" t="s">
        <v>77</v>
      </c>
      <c r="F15" s="212" t="s">
        <v>77</v>
      </c>
      <c r="G15" s="211"/>
      <c r="H15" s="212" t="s">
        <v>87</v>
      </c>
      <c r="I15" s="212">
        <v>-2</v>
      </c>
      <c r="J15" s="212">
        <v>3</v>
      </c>
      <c r="K15" s="212">
        <v>3</v>
      </c>
      <c r="L15" s="212">
        <v>-4</v>
      </c>
      <c r="M15" s="212">
        <v>2</v>
      </c>
      <c r="N15" s="211"/>
      <c r="O15" s="212" t="s">
        <v>87</v>
      </c>
      <c r="P15" s="212"/>
    </row>
    <row r="16" spans="1:16" ht="15.75">
      <c r="A16" s="212" t="s">
        <v>59</v>
      </c>
      <c r="B16" s="212" t="s">
        <v>77</v>
      </c>
      <c r="C16" s="218" t="s">
        <v>78</v>
      </c>
      <c r="D16" s="212" t="s">
        <v>77</v>
      </c>
      <c r="E16" s="212" t="s">
        <v>77</v>
      </c>
      <c r="F16" s="212" t="s">
        <v>77</v>
      </c>
      <c r="G16" s="211"/>
      <c r="H16" s="219" t="s">
        <v>88</v>
      </c>
      <c r="I16" s="212">
        <v>3</v>
      </c>
      <c r="J16" s="212">
        <v>0</v>
      </c>
      <c r="K16" s="219">
        <v>-3</v>
      </c>
      <c r="L16" s="212">
        <v>2</v>
      </c>
      <c r="M16" s="212">
        <v>1</v>
      </c>
      <c r="N16" s="211"/>
      <c r="O16" s="212" t="s">
        <v>88</v>
      </c>
      <c r="P16" s="219" t="s">
        <v>145</v>
      </c>
    </row>
    <row r="17" spans="1:16" ht="15.75">
      <c r="A17" s="212" t="s">
        <v>60</v>
      </c>
      <c r="B17" s="212" t="s">
        <v>77</v>
      </c>
      <c r="C17" s="218" t="s">
        <v>78</v>
      </c>
      <c r="D17" s="212" t="s">
        <v>77</v>
      </c>
      <c r="E17" s="212" t="s">
        <v>77</v>
      </c>
      <c r="F17" s="212" t="s">
        <v>77</v>
      </c>
      <c r="G17" s="211"/>
      <c r="H17" s="212" t="s">
        <v>89</v>
      </c>
      <c r="I17" s="212">
        <v>-1</v>
      </c>
      <c r="J17" s="212">
        <v>0</v>
      </c>
      <c r="K17" s="212">
        <v>2</v>
      </c>
      <c r="L17" s="212">
        <v>1</v>
      </c>
      <c r="M17" s="212">
        <v>1</v>
      </c>
      <c r="N17" s="211"/>
      <c r="O17" s="212" t="s">
        <v>89</v>
      </c>
      <c r="P17" s="212"/>
    </row>
    <row r="18" spans="1:16" ht="15.75">
      <c r="A18" s="212" t="s">
        <v>61</v>
      </c>
      <c r="B18" s="212" t="s">
        <v>77</v>
      </c>
      <c r="C18" s="218" t="s">
        <v>78</v>
      </c>
      <c r="D18" s="212" t="s">
        <v>77</v>
      </c>
      <c r="E18" s="212" t="s">
        <v>77</v>
      </c>
      <c r="F18" s="212" t="s">
        <v>77</v>
      </c>
      <c r="G18" s="211"/>
      <c r="H18" s="212" t="s">
        <v>90</v>
      </c>
      <c r="I18" s="212">
        <v>2</v>
      </c>
      <c r="J18" s="212">
        <v>-2</v>
      </c>
      <c r="K18" s="212">
        <v>-2</v>
      </c>
      <c r="L18" s="212">
        <v>4</v>
      </c>
      <c r="M18" s="212">
        <v>3</v>
      </c>
      <c r="N18" s="211"/>
      <c r="O18" s="212" t="s">
        <v>90</v>
      </c>
      <c r="P18" s="212"/>
    </row>
    <row r="19" spans="1:16" ht="15.75">
      <c r="A19" s="212" t="s">
        <v>62</v>
      </c>
      <c r="B19" s="212" t="s">
        <v>77</v>
      </c>
      <c r="C19" s="212" t="s">
        <v>77</v>
      </c>
      <c r="D19" s="212" t="s">
        <v>77</v>
      </c>
      <c r="E19" s="220" t="s">
        <v>78</v>
      </c>
      <c r="F19" s="212" t="s">
        <v>77</v>
      </c>
      <c r="G19" s="211"/>
      <c r="H19" s="212" t="s">
        <v>91</v>
      </c>
      <c r="I19" s="212">
        <v>1</v>
      </c>
      <c r="J19" s="212">
        <v>2</v>
      </c>
      <c r="K19" s="212">
        <v>-1</v>
      </c>
      <c r="L19" s="212">
        <v>-3</v>
      </c>
      <c r="M19" s="212">
        <v>1</v>
      </c>
      <c r="N19" s="211"/>
      <c r="O19" s="212" t="s">
        <v>91</v>
      </c>
      <c r="P19" s="212"/>
    </row>
    <row r="20" spans="1:16" ht="15.75">
      <c r="A20" s="208"/>
      <c r="B20" s="208"/>
      <c r="C20" s="208"/>
      <c r="D20" s="208"/>
      <c r="E20" s="208"/>
      <c r="F20" s="208"/>
      <c r="G20" s="208"/>
      <c r="H20" s="212" t="s">
        <v>92</v>
      </c>
      <c r="I20" s="212">
        <v>-3</v>
      </c>
      <c r="J20" s="212">
        <v>0</v>
      </c>
      <c r="K20" s="212">
        <v>-1</v>
      </c>
      <c r="L20" s="212">
        <v>1</v>
      </c>
      <c r="M20" s="212">
        <v>0</v>
      </c>
      <c r="N20" s="211"/>
      <c r="O20" s="212" t="s">
        <v>92</v>
      </c>
      <c r="P20" s="212"/>
    </row>
    <row r="21" spans="1:16" ht="15.75">
      <c r="A21" s="184" t="s">
        <v>0</v>
      </c>
      <c r="B21" s="208" t="s">
        <v>518</v>
      </c>
      <c r="C21" s="208"/>
      <c r="D21" s="208"/>
      <c r="E21" s="208"/>
      <c r="F21" s="208"/>
      <c r="G21" s="208"/>
      <c r="H21" s="219" t="s">
        <v>93</v>
      </c>
      <c r="I21" s="212">
        <v>2</v>
      </c>
      <c r="J21" s="212">
        <v>-2</v>
      </c>
      <c r="K21" s="219">
        <v>4</v>
      </c>
      <c r="L21" s="212">
        <v>0</v>
      </c>
      <c r="M21" s="212">
        <v>0</v>
      </c>
      <c r="N21" s="211"/>
      <c r="O21" s="212" t="s">
        <v>93</v>
      </c>
      <c r="P21" s="219" t="s">
        <v>145</v>
      </c>
    </row>
    <row r="22" spans="1:16" ht="15.75">
      <c r="A22" s="183" t="s">
        <v>1</v>
      </c>
      <c r="B22" s="208" t="s">
        <v>519</v>
      </c>
      <c r="C22" s="208"/>
      <c r="D22" s="208"/>
      <c r="E22" s="208"/>
      <c r="F22" s="208"/>
      <c r="G22" s="208"/>
      <c r="H22" s="217" t="s">
        <v>94</v>
      </c>
      <c r="I22" s="217">
        <v>-4</v>
      </c>
      <c r="J22" s="212">
        <v>2</v>
      </c>
      <c r="K22" s="212">
        <v>0</v>
      </c>
      <c r="L22" s="212">
        <v>3</v>
      </c>
      <c r="M22" s="212">
        <v>-1</v>
      </c>
      <c r="N22" s="211"/>
      <c r="O22" s="212" t="s">
        <v>94</v>
      </c>
      <c r="P22" s="217" t="s">
        <v>143</v>
      </c>
    </row>
    <row r="23" spans="1:16" ht="15.75">
      <c r="A23" s="182" t="s">
        <v>2</v>
      </c>
      <c r="B23" s="208" t="s">
        <v>514</v>
      </c>
      <c r="C23" s="208"/>
      <c r="D23" s="208"/>
      <c r="E23" s="208"/>
      <c r="F23" s="208"/>
      <c r="G23" s="208"/>
      <c r="H23" s="212" t="s">
        <v>95</v>
      </c>
      <c r="I23" s="212">
        <v>-1</v>
      </c>
      <c r="J23" s="212">
        <v>1</v>
      </c>
      <c r="K23" s="212">
        <v>2</v>
      </c>
      <c r="L23" s="212">
        <v>0</v>
      </c>
      <c r="M23" s="212">
        <v>4</v>
      </c>
      <c r="N23" s="211"/>
      <c r="O23" s="212" t="s">
        <v>95</v>
      </c>
      <c r="P23" s="212"/>
    </row>
    <row r="24" spans="1:16" ht="15.75">
      <c r="A24" s="128" t="s">
        <v>3</v>
      </c>
      <c r="B24" s="208" t="s">
        <v>509</v>
      </c>
      <c r="C24" s="208"/>
      <c r="D24" s="208"/>
      <c r="E24" s="208"/>
      <c r="F24" s="208"/>
      <c r="G24" s="208"/>
      <c r="H24" s="212" t="s">
        <v>96</v>
      </c>
      <c r="I24" s="212">
        <v>1</v>
      </c>
      <c r="J24" s="212">
        <v>-1</v>
      </c>
      <c r="K24" s="212">
        <v>0</v>
      </c>
      <c r="L24" s="212">
        <v>0</v>
      </c>
      <c r="M24" s="212">
        <v>1</v>
      </c>
      <c r="N24" s="211"/>
      <c r="O24" s="212" t="s">
        <v>96</v>
      </c>
      <c r="P24" s="212"/>
    </row>
    <row r="25" spans="1:16" ht="15.75">
      <c r="A25" s="186" t="s">
        <v>4</v>
      </c>
      <c r="B25" s="208" t="s">
        <v>520</v>
      </c>
      <c r="C25" s="208"/>
      <c r="D25" s="208"/>
      <c r="E25" s="208"/>
      <c r="F25" s="208"/>
      <c r="G25" s="208"/>
      <c r="H25" s="212" t="s">
        <v>97</v>
      </c>
      <c r="I25" s="212">
        <v>4</v>
      </c>
      <c r="J25" s="212">
        <v>3</v>
      </c>
      <c r="K25" s="212">
        <v>-1</v>
      </c>
      <c r="L25" s="212">
        <v>0</v>
      </c>
      <c r="M25" s="212">
        <v>-3</v>
      </c>
      <c r="N25" s="211"/>
      <c r="O25" s="212" t="s">
        <v>97</v>
      </c>
      <c r="P25" s="212"/>
    </row>
    <row r="26" spans="1:16" ht="15.75">
      <c r="A26" s="208"/>
      <c r="B26" s="208"/>
      <c r="C26" s="208"/>
      <c r="D26" s="208"/>
      <c r="E26" s="208"/>
      <c r="F26" s="208"/>
      <c r="G26" s="208"/>
      <c r="H26" s="219" t="s">
        <v>98</v>
      </c>
      <c r="I26" s="212">
        <v>-3</v>
      </c>
      <c r="J26" s="212">
        <v>-4</v>
      </c>
      <c r="K26" s="219">
        <v>1</v>
      </c>
      <c r="L26" s="212">
        <v>-2</v>
      </c>
      <c r="M26" s="212">
        <v>-4</v>
      </c>
      <c r="N26" s="211"/>
      <c r="O26" s="212" t="s">
        <v>98</v>
      </c>
      <c r="P26" s="219" t="s">
        <v>149</v>
      </c>
    </row>
    <row r="27" spans="1:16" ht="15.75">
      <c r="A27" s="208"/>
      <c r="B27" s="208"/>
      <c r="C27" s="208"/>
      <c r="D27" s="208"/>
      <c r="E27" s="208"/>
      <c r="F27" s="208"/>
      <c r="G27" s="208"/>
      <c r="H27" s="212" t="s">
        <v>99</v>
      </c>
      <c r="I27" s="212">
        <v>-2</v>
      </c>
      <c r="J27" s="212">
        <v>1</v>
      </c>
      <c r="K27" s="212">
        <v>1</v>
      </c>
      <c r="L27" s="212">
        <v>2</v>
      </c>
      <c r="M27" s="212">
        <v>0</v>
      </c>
      <c r="N27" s="211"/>
      <c r="O27" s="212" t="s">
        <v>99</v>
      </c>
      <c r="P27" s="212"/>
    </row>
    <row r="28" spans="1:16" ht="15.75">
      <c r="A28" s="208"/>
      <c r="B28" s="208"/>
      <c r="C28" s="208"/>
      <c r="D28" s="208"/>
      <c r="E28" s="208"/>
      <c r="F28" s="208"/>
      <c r="G28" s="208"/>
      <c r="H28" s="219" t="s">
        <v>100</v>
      </c>
      <c r="I28" s="212">
        <v>-1</v>
      </c>
      <c r="J28" s="212">
        <v>0</v>
      </c>
      <c r="K28" s="219">
        <v>-4</v>
      </c>
      <c r="L28" s="212">
        <v>0</v>
      </c>
      <c r="M28" s="212">
        <v>2</v>
      </c>
      <c r="N28" s="211"/>
      <c r="O28" s="212" t="s">
        <v>100</v>
      </c>
      <c r="P28" s="219" t="s">
        <v>145</v>
      </c>
    </row>
    <row r="29" spans="1:16" ht="15.75">
      <c r="A29" s="208"/>
      <c r="B29" s="208"/>
      <c r="C29" s="208"/>
      <c r="D29" s="208"/>
      <c r="E29" s="208"/>
      <c r="F29" s="208"/>
      <c r="G29" s="208"/>
      <c r="H29" s="212" t="s">
        <v>101</v>
      </c>
      <c r="I29" s="212">
        <v>1</v>
      </c>
      <c r="J29" s="212">
        <v>0</v>
      </c>
      <c r="K29" s="212">
        <v>-3</v>
      </c>
      <c r="L29" s="212">
        <v>-2</v>
      </c>
      <c r="M29" s="212">
        <v>-3</v>
      </c>
      <c r="N29" s="211"/>
      <c r="O29" s="212" t="s">
        <v>101</v>
      </c>
      <c r="P29" s="212"/>
    </row>
    <row r="30" spans="1:16" ht="15.75">
      <c r="A30" s="208"/>
      <c r="B30" s="208"/>
      <c r="C30" s="208"/>
      <c r="D30" s="208"/>
      <c r="E30" s="208"/>
      <c r="F30" s="208"/>
      <c r="G30" s="208"/>
      <c r="H30" s="212" t="s">
        <v>102</v>
      </c>
      <c r="I30" s="212">
        <v>-1</v>
      </c>
      <c r="J30" s="212">
        <v>1</v>
      </c>
      <c r="K30" s="212">
        <v>0</v>
      </c>
      <c r="L30" s="212">
        <v>2</v>
      </c>
      <c r="M30" s="212">
        <v>3</v>
      </c>
      <c r="N30" s="211"/>
      <c r="O30" s="212" t="s">
        <v>102</v>
      </c>
      <c r="P30" s="212"/>
    </row>
    <row r="31" spans="1:16" ht="15.75">
      <c r="A31" s="208"/>
      <c r="B31" s="208"/>
      <c r="C31" s="208"/>
      <c r="D31" s="208"/>
      <c r="E31" s="208"/>
      <c r="F31" s="208"/>
      <c r="G31" s="208"/>
      <c r="H31" s="212" t="s">
        <v>103</v>
      </c>
      <c r="I31" s="212">
        <v>0</v>
      </c>
      <c r="J31" s="212">
        <v>2</v>
      </c>
      <c r="K31" s="212">
        <v>-1</v>
      </c>
      <c r="L31" s="212">
        <v>1</v>
      </c>
      <c r="M31" s="212">
        <v>2</v>
      </c>
      <c r="N31" s="211"/>
      <c r="O31" s="212" t="s">
        <v>103</v>
      </c>
      <c r="P31" s="212"/>
    </row>
    <row r="32" spans="1:16" ht="15.75">
      <c r="A32" s="208"/>
      <c r="B32" s="208"/>
      <c r="C32" s="208"/>
      <c r="D32" s="208"/>
      <c r="E32" s="208"/>
      <c r="F32" s="208"/>
      <c r="G32" s="208"/>
      <c r="H32" s="219" t="s">
        <v>104</v>
      </c>
      <c r="I32" s="212">
        <v>0</v>
      </c>
      <c r="J32" s="212">
        <v>-1</v>
      </c>
      <c r="K32" s="219">
        <v>2</v>
      </c>
      <c r="L32" s="212">
        <v>-1</v>
      </c>
      <c r="M32" s="212">
        <v>-1</v>
      </c>
      <c r="N32" s="211"/>
      <c r="O32" s="212" t="s">
        <v>104</v>
      </c>
      <c r="P32" s="219" t="s">
        <v>149</v>
      </c>
    </row>
    <row r="33" spans="1:16" ht="15.75">
      <c r="A33" s="208"/>
      <c r="B33" s="208"/>
      <c r="C33" s="208"/>
      <c r="D33" s="208"/>
      <c r="E33" s="208"/>
      <c r="F33" s="208"/>
      <c r="G33" s="208"/>
      <c r="H33" s="218" t="s">
        <v>105</v>
      </c>
      <c r="I33" s="212">
        <v>1</v>
      </c>
      <c r="J33" s="218">
        <v>-2</v>
      </c>
      <c r="K33" s="212">
        <v>1</v>
      </c>
      <c r="L33" s="212">
        <v>1</v>
      </c>
      <c r="M33" s="212">
        <v>0</v>
      </c>
      <c r="N33" s="211"/>
      <c r="O33" s="212" t="s">
        <v>105</v>
      </c>
      <c r="P33" s="218" t="s">
        <v>489</v>
      </c>
    </row>
    <row r="34" spans="1:16" ht="15.75">
      <c r="A34" s="208"/>
      <c r="B34" s="208"/>
      <c r="C34" s="208"/>
      <c r="D34" s="208"/>
      <c r="E34" s="208"/>
      <c r="F34" s="208"/>
      <c r="G34" s="208"/>
      <c r="H34" s="212" t="s">
        <v>106</v>
      </c>
      <c r="I34" s="212">
        <v>0</v>
      </c>
      <c r="J34" s="212">
        <v>-3</v>
      </c>
      <c r="K34" s="212">
        <v>1</v>
      </c>
      <c r="L34" s="212">
        <v>-2</v>
      </c>
      <c r="M34" s="212">
        <v>-2</v>
      </c>
      <c r="N34" s="211"/>
      <c r="O34" s="212" t="s">
        <v>106</v>
      </c>
      <c r="P34" s="212"/>
    </row>
    <row r="35" spans="1:16" ht="15.75">
      <c r="A35" s="208"/>
      <c r="B35" s="208"/>
      <c r="C35" s="208"/>
      <c r="D35" s="208"/>
      <c r="E35" s="208"/>
      <c r="F35" s="208"/>
      <c r="G35" s="208"/>
      <c r="H35" s="212" t="s">
        <v>107</v>
      </c>
      <c r="I35" s="212">
        <v>3</v>
      </c>
      <c r="J35" s="212">
        <v>4</v>
      </c>
      <c r="K35" s="212">
        <v>0</v>
      </c>
      <c r="L35" s="212">
        <v>3</v>
      </c>
      <c r="M35" s="212">
        <v>-2</v>
      </c>
      <c r="N35" s="211"/>
      <c r="O35" s="212" t="s">
        <v>107</v>
      </c>
      <c r="P35" s="212"/>
    </row>
    <row r="36" spans="1:16" ht="15.75">
      <c r="A36" s="208"/>
      <c r="B36" s="208"/>
      <c r="C36" s="208"/>
      <c r="D36" s="208"/>
      <c r="E36" s="208"/>
      <c r="F36" s="208"/>
      <c r="G36" s="208"/>
      <c r="H36" s="217" t="s">
        <v>108</v>
      </c>
      <c r="I36" s="217">
        <v>2</v>
      </c>
      <c r="J36" s="212">
        <v>1</v>
      </c>
      <c r="K36" s="212">
        <v>-2</v>
      </c>
      <c r="L36" s="212">
        <v>-3</v>
      </c>
      <c r="M36" s="212">
        <v>0</v>
      </c>
      <c r="N36" s="211"/>
      <c r="O36" s="212" t="s">
        <v>108</v>
      </c>
      <c r="P36" s="217" t="s">
        <v>143</v>
      </c>
    </row>
    <row r="37" spans="1:16" ht="15.75">
      <c r="A37" s="208"/>
      <c r="B37" s="208"/>
      <c r="C37" s="208"/>
      <c r="D37" s="208"/>
      <c r="E37" s="208"/>
      <c r="F37" s="208"/>
      <c r="G37" s="208"/>
      <c r="H37" s="208"/>
      <c r="I37" s="208"/>
      <c r="J37" s="208"/>
      <c r="K37" s="208"/>
      <c r="L37" s="208"/>
      <c r="M37" s="208"/>
      <c r="N37" s="208"/>
      <c r="O37" s="208"/>
      <c r="P37" s="208"/>
    </row>
    <row r="38" spans="1:16" ht="15.75">
      <c r="A38" s="208"/>
      <c r="B38" s="208"/>
      <c r="C38" s="208"/>
      <c r="D38" s="208"/>
      <c r="E38" s="208"/>
      <c r="F38" s="208"/>
      <c r="G38" s="208"/>
      <c r="H38" s="207" t="s">
        <v>491</v>
      </c>
      <c r="I38" s="208"/>
      <c r="J38" s="208"/>
      <c r="K38" s="208"/>
      <c r="L38" s="208"/>
      <c r="M38" s="208"/>
      <c r="N38" s="208"/>
      <c r="O38" s="208"/>
      <c r="P38" s="208"/>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0E43-A7EE-4AC7-9721-C144BACF381E}">
  <dimension ref="A1:J26"/>
  <sheetViews>
    <sheetView workbookViewId="0">
      <selection sqref="A1:XFD1048576"/>
    </sheetView>
  </sheetViews>
  <sheetFormatPr baseColWidth="10" defaultColWidth="9.5" defaultRowHeight="12.75"/>
  <cols>
    <col min="1" max="16384" width="9.5" style="209"/>
  </cols>
  <sheetData>
    <row r="1" spans="1:10">
      <c r="B1" s="213">
        <v>4</v>
      </c>
      <c r="C1" s="213">
        <v>3</v>
      </c>
      <c r="D1" s="213">
        <v>2</v>
      </c>
      <c r="E1" s="213">
        <v>1</v>
      </c>
      <c r="F1" s="213">
        <v>0</v>
      </c>
      <c r="G1" s="213">
        <v>-1</v>
      </c>
      <c r="H1" s="213">
        <v>-2</v>
      </c>
      <c r="I1" s="213">
        <v>-3</v>
      </c>
      <c r="J1" s="213">
        <v>-4</v>
      </c>
    </row>
    <row r="2" spans="1:10">
      <c r="A2" s="214" t="s">
        <v>84</v>
      </c>
      <c r="B2" s="212">
        <v>0</v>
      </c>
      <c r="C2" s="212">
        <v>0</v>
      </c>
      <c r="D2" s="212">
        <v>0</v>
      </c>
      <c r="E2" s="212">
        <v>0</v>
      </c>
      <c r="F2" s="212">
        <v>4</v>
      </c>
      <c r="G2" s="212">
        <v>3</v>
      </c>
      <c r="H2" s="212">
        <v>0</v>
      </c>
      <c r="I2" s="212">
        <v>1</v>
      </c>
      <c r="J2" s="212">
        <v>0</v>
      </c>
    </row>
    <row r="3" spans="1:10">
      <c r="A3" s="214" t="s">
        <v>85</v>
      </c>
      <c r="B3" s="212">
        <v>0</v>
      </c>
      <c r="C3" s="212">
        <v>0</v>
      </c>
      <c r="D3" s="212">
        <v>1</v>
      </c>
      <c r="E3" s="212">
        <v>1</v>
      </c>
      <c r="F3" s="212">
        <v>1</v>
      </c>
      <c r="G3" s="212">
        <v>2</v>
      </c>
      <c r="H3" s="212">
        <v>3</v>
      </c>
      <c r="I3" s="212">
        <v>0</v>
      </c>
      <c r="J3" s="212">
        <v>0</v>
      </c>
    </row>
    <row r="4" spans="1:10">
      <c r="A4" s="214" t="s">
        <v>86</v>
      </c>
      <c r="B4" s="212">
        <v>0</v>
      </c>
      <c r="C4" s="212">
        <v>1</v>
      </c>
      <c r="D4" s="212">
        <v>0</v>
      </c>
      <c r="E4" s="212">
        <v>0</v>
      </c>
      <c r="F4" s="212">
        <v>0</v>
      </c>
      <c r="G4" s="212">
        <v>4</v>
      </c>
      <c r="H4" s="212">
        <v>2</v>
      </c>
      <c r="I4" s="212">
        <v>1</v>
      </c>
      <c r="J4" s="212">
        <v>0</v>
      </c>
    </row>
    <row r="5" spans="1:10">
      <c r="A5" s="214" t="s">
        <v>87</v>
      </c>
      <c r="B5" s="212">
        <v>1</v>
      </c>
      <c r="C5" s="212">
        <v>1</v>
      </c>
      <c r="D5" s="212">
        <v>2</v>
      </c>
      <c r="E5" s="212">
        <v>0</v>
      </c>
      <c r="F5" s="212">
        <v>1</v>
      </c>
      <c r="G5" s="212">
        <v>1</v>
      </c>
      <c r="H5" s="212">
        <v>0</v>
      </c>
      <c r="I5" s="212">
        <v>1</v>
      </c>
      <c r="J5" s="212">
        <v>1</v>
      </c>
    </row>
    <row r="6" spans="1:10">
      <c r="A6" s="214" t="s">
        <v>88</v>
      </c>
      <c r="B6" s="212">
        <v>1</v>
      </c>
      <c r="C6" s="212">
        <v>1</v>
      </c>
      <c r="D6" s="212">
        <v>1</v>
      </c>
      <c r="E6" s="212">
        <v>2</v>
      </c>
      <c r="F6" s="212">
        <v>1</v>
      </c>
      <c r="G6" s="212">
        <v>1</v>
      </c>
      <c r="H6" s="212">
        <v>0</v>
      </c>
      <c r="I6" s="212">
        <v>1</v>
      </c>
      <c r="J6" s="212">
        <v>0</v>
      </c>
    </row>
    <row r="7" spans="1:10">
      <c r="A7" s="214" t="s">
        <v>89</v>
      </c>
      <c r="B7" s="212">
        <v>0</v>
      </c>
      <c r="C7" s="212">
        <v>0</v>
      </c>
      <c r="D7" s="212">
        <v>1</v>
      </c>
      <c r="E7" s="212">
        <v>3</v>
      </c>
      <c r="F7" s="212">
        <v>2</v>
      </c>
      <c r="G7" s="212">
        <v>1</v>
      </c>
      <c r="H7" s="212">
        <v>0</v>
      </c>
      <c r="I7" s="212">
        <v>0</v>
      </c>
      <c r="J7" s="212">
        <v>1</v>
      </c>
    </row>
    <row r="8" spans="1:10">
      <c r="A8" s="214" t="s">
        <v>90</v>
      </c>
      <c r="B8" s="212">
        <v>1</v>
      </c>
      <c r="C8" s="212">
        <v>1</v>
      </c>
      <c r="D8" s="212">
        <v>1</v>
      </c>
      <c r="E8" s="212">
        <v>1</v>
      </c>
      <c r="F8" s="212">
        <v>0</v>
      </c>
      <c r="G8" s="212">
        <v>2</v>
      </c>
      <c r="H8" s="212">
        <v>2</v>
      </c>
      <c r="I8" s="212">
        <v>0</v>
      </c>
      <c r="J8" s="212">
        <v>0</v>
      </c>
    </row>
    <row r="9" spans="1:10">
      <c r="A9" s="214" t="s">
        <v>91</v>
      </c>
      <c r="B9" s="212">
        <v>0</v>
      </c>
      <c r="C9" s="212">
        <v>0</v>
      </c>
      <c r="D9" s="212">
        <v>1</v>
      </c>
      <c r="E9" s="212">
        <v>3</v>
      </c>
      <c r="F9" s="212">
        <v>2</v>
      </c>
      <c r="G9" s="212">
        <v>1</v>
      </c>
      <c r="H9" s="212">
        <v>0</v>
      </c>
      <c r="I9" s="212">
        <v>1</v>
      </c>
      <c r="J9" s="212">
        <v>0</v>
      </c>
    </row>
    <row r="10" spans="1:10">
      <c r="A10" s="214" t="s">
        <v>92</v>
      </c>
      <c r="B10" s="212">
        <v>0</v>
      </c>
      <c r="C10" s="212">
        <v>0</v>
      </c>
      <c r="D10" s="212">
        <v>0</v>
      </c>
      <c r="E10" s="212">
        <v>2</v>
      </c>
      <c r="F10" s="212">
        <v>2</v>
      </c>
      <c r="G10" s="212">
        <v>2</v>
      </c>
      <c r="H10" s="212">
        <v>1</v>
      </c>
      <c r="I10" s="212">
        <v>1</v>
      </c>
      <c r="J10" s="212">
        <v>0</v>
      </c>
    </row>
    <row r="11" spans="1:10">
      <c r="A11" s="214" t="s">
        <v>93</v>
      </c>
      <c r="B11" s="212">
        <v>1</v>
      </c>
      <c r="C11" s="212">
        <v>0</v>
      </c>
      <c r="D11" s="212">
        <v>1</v>
      </c>
      <c r="E11" s="212">
        <v>1</v>
      </c>
      <c r="F11" s="212">
        <v>3</v>
      </c>
      <c r="G11" s="212">
        <v>1</v>
      </c>
      <c r="H11" s="212">
        <v>1</v>
      </c>
      <c r="I11" s="212">
        <v>0</v>
      </c>
      <c r="J11" s="212">
        <v>0</v>
      </c>
    </row>
    <row r="12" spans="1:10">
      <c r="A12" s="214" t="s">
        <v>94</v>
      </c>
      <c r="B12" s="212">
        <v>0</v>
      </c>
      <c r="C12" s="212">
        <v>1</v>
      </c>
      <c r="D12" s="212">
        <v>2</v>
      </c>
      <c r="E12" s="212">
        <v>0</v>
      </c>
      <c r="F12" s="212">
        <v>2</v>
      </c>
      <c r="G12" s="212">
        <v>1</v>
      </c>
      <c r="H12" s="212">
        <v>0</v>
      </c>
      <c r="I12" s="212">
        <v>1</v>
      </c>
      <c r="J12" s="212">
        <v>1</v>
      </c>
    </row>
    <row r="13" spans="1:10">
      <c r="A13" s="214" t="s">
        <v>95</v>
      </c>
      <c r="B13" s="212">
        <v>1</v>
      </c>
      <c r="C13" s="212">
        <v>0</v>
      </c>
      <c r="D13" s="212">
        <v>2</v>
      </c>
      <c r="E13" s="212">
        <v>2</v>
      </c>
      <c r="F13" s="212">
        <v>1</v>
      </c>
      <c r="G13" s="212">
        <v>1</v>
      </c>
      <c r="H13" s="212">
        <v>1</v>
      </c>
      <c r="I13" s="212">
        <v>0</v>
      </c>
      <c r="J13" s="212">
        <v>0</v>
      </c>
    </row>
    <row r="14" spans="1:10">
      <c r="A14" s="214" t="s">
        <v>96</v>
      </c>
      <c r="B14" s="212">
        <v>0</v>
      </c>
      <c r="C14" s="212">
        <v>0</v>
      </c>
      <c r="D14" s="212">
        <v>2</v>
      </c>
      <c r="E14" s="212">
        <v>1</v>
      </c>
      <c r="F14" s="212">
        <v>3</v>
      </c>
      <c r="G14" s="212">
        <v>2</v>
      </c>
      <c r="H14" s="212">
        <v>0</v>
      </c>
      <c r="I14" s="212">
        <v>0</v>
      </c>
      <c r="J14" s="212">
        <v>0</v>
      </c>
    </row>
    <row r="15" spans="1:10" ht="15.75">
      <c r="A15" s="214" t="s">
        <v>97</v>
      </c>
      <c r="B15" s="217">
        <v>2</v>
      </c>
      <c r="C15" s="212">
        <v>3</v>
      </c>
      <c r="D15" s="212">
        <v>0</v>
      </c>
      <c r="E15" s="212">
        <v>0</v>
      </c>
      <c r="F15" s="212">
        <v>1</v>
      </c>
      <c r="G15" s="212">
        <v>1</v>
      </c>
      <c r="H15" s="212">
        <v>0</v>
      </c>
      <c r="I15" s="212">
        <v>1</v>
      </c>
      <c r="J15" s="212">
        <v>0</v>
      </c>
    </row>
    <row r="16" spans="1:10" ht="15.75">
      <c r="A16" s="214" t="s">
        <v>98</v>
      </c>
      <c r="B16" s="212">
        <v>0</v>
      </c>
      <c r="C16" s="212">
        <v>0</v>
      </c>
      <c r="D16" s="212">
        <v>0</v>
      </c>
      <c r="E16" s="212">
        <v>1</v>
      </c>
      <c r="F16" s="212">
        <v>0</v>
      </c>
      <c r="G16" s="212">
        <v>1</v>
      </c>
      <c r="H16" s="212">
        <v>1</v>
      </c>
      <c r="I16" s="217">
        <v>2</v>
      </c>
      <c r="J16" s="212">
        <v>3</v>
      </c>
    </row>
    <row r="17" spans="1:10">
      <c r="A17" s="214" t="s">
        <v>99</v>
      </c>
      <c r="B17" s="212">
        <v>0</v>
      </c>
      <c r="C17" s="212">
        <v>0</v>
      </c>
      <c r="D17" s="212">
        <v>2</v>
      </c>
      <c r="E17" s="212">
        <v>1</v>
      </c>
      <c r="F17" s="212">
        <v>1</v>
      </c>
      <c r="G17" s="212">
        <v>2</v>
      </c>
      <c r="H17" s="212">
        <v>2</v>
      </c>
      <c r="I17" s="212">
        <v>0</v>
      </c>
      <c r="J17" s="212">
        <v>0</v>
      </c>
    </row>
    <row r="18" spans="1:10">
      <c r="A18" s="214" t="s">
        <v>100</v>
      </c>
      <c r="B18" s="212">
        <v>0</v>
      </c>
      <c r="C18" s="212">
        <v>0</v>
      </c>
      <c r="D18" s="212">
        <v>1</v>
      </c>
      <c r="E18" s="212">
        <v>1</v>
      </c>
      <c r="F18" s="212">
        <v>4</v>
      </c>
      <c r="G18" s="212">
        <v>0</v>
      </c>
      <c r="H18" s="212">
        <v>1</v>
      </c>
      <c r="I18" s="212">
        <v>0</v>
      </c>
      <c r="J18" s="212">
        <v>1</v>
      </c>
    </row>
    <row r="19" spans="1:10" ht="15.75">
      <c r="A19" s="214" t="s">
        <v>101</v>
      </c>
      <c r="B19" s="212">
        <v>0</v>
      </c>
      <c r="C19" s="212">
        <v>1</v>
      </c>
      <c r="D19" s="212">
        <v>1</v>
      </c>
      <c r="E19" s="212">
        <v>2</v>
      </c>
      <c r="F19" s="212">
        <v>0</v>
      </c>
      <c r="G19" s="212">
        <v>0</v>
      </c>
      <c r="H19" s="212">
        <v>2</v>
      </c>
      <c r="I19" s="217">
        <v>2</v>
      </c>
      <c r="J19" s="212">
        <v>0</v>
      </c>
    </row>
    <row r="20" spans="1:10">
      <c r="A20" s="214" t="s">
        <v>102</v>
      </c>
      <c r="B20" s="212">
        <v>0</v>
      </c>
      <c r="C20" s="212">
        <v>1</v>
      </c>
      <c r="D20" s="212">
        <v>1</v>
      </c>
      <c r="E20" s="212">
        <v>1</v>
      </c>
      <c r="F20" s="212">
        <v>3</v>
      </c>
      <c r="G20" s="212">
        <v>1</v>
      </c>
      <c r="H20" s="212">
        <v>1</v>
      </c>
      <c r="I20" s="212">
        <v>0</v>
      </c>
      <c r="J20" s="212">
        <v>0</v>
      </c>
    </row>
    <row r="21" spans="1:10">
      <c r="A21" s="214" t="s">
        <v>103</v>
      </c>
      <c r="B21" s="212">
        <v>0</v>
      </c>
      <c r="C21" s="212">
        <v>0</v>
      </c>
      <c r="D21" s="212">
        <v>3</v>
      </c>
      <c r="E21" s="212">
        <v>3</v>
      </c>
      <c r="F21" s="212">
        <v>0</v>
      </c>
      <c r="G21" s="212">
        <v>1</v>
      </c>
      <c r="H21" s="212">
        <v>1</v>
      </c>
      <c r="I21" s="212">
        <v>0</v>
      </c>
      <c r="J21" s="212">
        <v>0</v>
      </c>
    </row>
    <row r="22" spans="1:10">
      <c r="A22" s="214" t="s">
        <v>104</v>
      </c>
      <c r="B22" s="212">
        <v>0</v>
      </c>
      <c r="C22" s="212">
        <v>0</v>
      </c>
      <c r="D22" s="212">
        <v>1</v>
      </c>
      <c r="E22" s="212">
        <v>0</v>
      </c>
      <c r="F22" s="212">
        <v>2</v>
      </c>
      <c r="G22" s="212">
        <v>3</v>
      </c>
      <c r="H22" s="212">
        <v>1</v>
      </c>
      <c r="I22" s="212">
        <v>1</v>
      </c>
      <c r="J22" s="212">
        <v>0</v>
      </c>
    </row>
    <row r="23" spans="1:10">
      <c r="A23" s="214" t="s">
        <v>105</v>
      </c>
      <c r="B23" s="212">
        <v>0</v>
      </c>
      <c r="C23" s="212">
        <v>0</v>
      </c>
      <c r="D23" s="212">
        <v>1</v>
      </c>
      <c r="E23" s="212">
        <v>3</v>
      </c>
      <c r="F23" s="212">
        <v>3</v>
      </c>
      <c r="G23" s="212">
        <v>0</v>
      </c>
      <c r="H23" s="212">
        <v>0</v>
      </c>
      <c r="I23" s="212">
        <v>1</v>
      </c>
      <c r="J23" s="212">
        <v>0</v>
      </c>
    </row>
    <row r="24" spans="1:10">
      <c r="A24" s="214" t="s">
        <v>106</v>
      </c>
      <c r="B24" s="212">
        <v>0</v>
      </c>
      <c r="C24" s="212">
        <v>0</v>
      </c>
      <c r="D24" s="212">
        <v>0</v>
      </c>
      <c r="E24" s="212">
        <v>2</v>
      </c>
      <c r="F24" s="212">
        <v>1</v>
      </c>
      <c r="G24" s="212">
        <v>1</v>
      </c>
      <c r="H24" s="212">
        <v>2</v>
      </c>
      <c r="I24" s="212">
        <v>1</v>
      </c>
      <c r="J24" s="212">
        <v>1</v>
      </c>
    </row>
    <row r="25" spans="1:10">
      <c r="A25" s="214" t="s">
        <v>107</v>
      </c>
      <c r="B25" s="212">
        <v>1</v>
      </c>
      <c r="C25" s="212">
        <v>5</v>
      </c>
      <c r="D25" s="212">
        <v>0</v>
      </c>
      <c r="E25" s="212">
        <v>0</v>
      </c>
      <c r="F25" s="212">
        <v>1</v>
      </c>
      <c r="G25" s="212">
        <v>0</v>
      </c>
      <c r="H25" s="212">
        <v>1</v>
      </c>
      <c r="I25" s="212">
        <v>0</v>
      </c>
      <c r="J25" s="212">
        <v>0</v>
      </c>
    </row>
    <row r="26" spans="1:10">
      <c r="A26" s="214" t="s">
        <v>108</v>
      </c>
      <c r="B26" s="212">
        <v>0</v>
      </c>
      <c r="C26" s="212">
        <v>1</v>
      </c>
      <c r="D26" s="212">
        <v>0</v>
      </c>
      <c r="E26" s="212">
        <v>2</v>
      </c>
      <c r="F26" s="212">
        <v>2</v>
      </c>
      <c r="G26" s="212">
        <v>0</v>
      </c>
      <c r="H26" s="212">
        <v>2</v>
      </c>
      <c r="I26" s="212">
        <v>1</v>
      </c>
      <c r="J26" s="212">
        <v>0</v>
      </c>
    </row>
  </sheetData>
  <conditionalFormatting sqref="B2:J26">
    <cfRule type="cellIs" dxfId="1" priority="1" operator="greaterThan">
      <formula>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D7D67-7932-481F-99C3-92B31C72BD6C}">
  <dimension ref="A1:Q39"/>
  <sheetViews>
    <sheetView workbookViewId="0"/>
  </sheetViews>
  <sheetFormatPr baseColWidth="10" defaultColWidth="9.5" defaultRowHeight="12.75"/>
  <cols>
    <col min="1" max="11" width="9.5" style="209"/>
    <col min="12" max="12" width="15.5" style="209" customWidth="1"/>
    <col min="13" max="16384" width="9.5" style="209"/>
  </cols>
  <sheetData>
    <row r="1" spans="1:17" ht="15.75">
      <c r="A1" s="207" t="s">
        <v>478</v>
      </c>
      <c r="B1" s="208"/>
      <c r="C1" s="208"/>
      <c r="D1" s="208"/>
      <c r="E1" s="208"/>
      <c r="F1" s="208"/>
      <c r="G1" s="208"/>
      <c r="H1" s="208"/>
      <c r="I1" s="208"/>
      <c r="J1" s="208"/>
      <c r="K1" s="208"/>
      <c r="L1" s="208"/>
    </row>
    <row r="2" spans="1:17" ht="15.75">
      <c r="A2" s="207" t="s">
        <v>521</v>
      </c>
      <c r="B2" s="208"/>
      <c r="C2" s="208"/>
      <c r="D2" s="208"/>
      <c r="E2" s="208"/>
      <c r="F2" s="208"/>
      <c r="G2" s="208"/>
      <c r="H2" s="208"/>
      <c r="I2" s="208"/>
      <c r="J2" s="208"/>
      <c r="K2" s="208"/>
      <c r="L2" s="208"/>
    </row>
    <row r="3" spans="1:17" ht="15.75">
      <c r="A3" s="207" t="s">
        <v>499</v>
      </c>
      <c r="B3" s="208"/>
      <c r="C3" s="208"/>
      <c r="D3" s="208"/>
      <c r="E3" s="208"/>
      <c r="F3" s="208"/>
      <c r="G3" s="208"/>
      <c r="H3" s="208"/>
      <c r="I3" s="208"/>
      <c r="J3" s="208"/>
      <c r="K3" s="208"/>
      <c r="L3" s="208"/>
    </row>
    <row r="4" spans="1:17" ht="15.75">
      <c r="A4" s="207" t="s">
        <v>483</v>
      </c>
      <c r="B4" s="208"/>
      <c r="C4" s="208"/>
      <c r="D4" s="208"/>
      <c r="E4" s="208"/>
      <c r="F4" s="208"/>
      <c r="G4" s="208"/>
      <c r="H4" s="208"/>
      <c r="I4" s="208"/>
      <c r="J4" s="208"/>
      <c r="K4" s="208"/>
      <c r="L4" s="208"/>
    </row>
    <row r="5" spans="1:17" ht="15.75">
      <c r="A5" s="207" t="s">
        <v>485</v>
      </c>
      <c r="B5" s="208"/>
      <c r="C5" s="208"/>
      <c r="D5" s="208"/>
      <c r="E5" s="208"/>
      <c r="F5" s="208"/>
      <c r="G5" s="208"/>
      <c r="H5" s="208"/>
      <c r="I5" s="208"/>
      <c r="J5" s="208"/>
      <c r="K5" s="208"/>
      <c r="L5" s="208"/>
    </row>
    <row r="6" spans="1:17" ht="15.75">
      <c r="A6" s="207" t="s">
        <v>486</v>
      </c>
      <c r="B6" s="208"/>
      <c r="C6" s="208"/>
      <c r="D6" s="208"/>
      <c r="E6" s="208"/>
      <c r="F6" s="208"/>
      <c r="G6" s="208"/>
      <c r="H6" s="208"/>
      <c r="I6" s="208"/>
      <c r="J6" s="208"/>
      <c r="K6" s="208"/>
      <c r="L6" s="208"/>
    </row>
    <row r="7" spans="1:17" ht="15.75">
      <c r="A7" s="207" t="s">
        <v>487</v>
      </c>
      <c r="B7" s="208"/>
      <c r="C7" s="208"/>
      <c r="D7" s="208"/>
      <c r="E7" s="208"/>
      <c r="F7" s="208"/>
      <c r="G7" s="208"/>
      <c r="H7" s="208"/>
      <c r="I7" s="208"/>
      <c r="J7" s="208"/>
      <c r="K7" s="208"/>
      <c r="L7" s="208"/>
      <c r="M7" s="208"/>
      <c r="N7" s="208"/>
      <c r="O7" s="208"/>
      <c r="P7" s="208"/>
      <c r="Q7" s="208"/>
    </row>
    <row r="8" spans="1:17" ht="15.75">
      <c r="A8" s="207" t="s">
        <v>189</v>
      </c>
      <c r="B8" s="208"/>
      <c r="C8" s="208"/>
      <c r="D8" s="208"/>
      <c r="E8" s="208"/>
      <c r="F8" s="208"/>
      <c r="G8" s="208"/>
      <c r="H8" s="208"/>
      <c r="I8" s="208"/>
      <c r="J8" s="208"/>
      <c r="K8" s="208"/>
      <c r="L8" s="208"/>
      <c r="M8" s="208"/>
      <c r="N8" s="208"/>
      <c r="O8" s="208"/>
      <c r="P8" s="208"/>
      <c r="Q8" s="208"/>
    </row>
    <row r="9" spans="1:17" ht="15.75">
      <c r="A9" s="208"/>
      <c r="B9" s="208"/>
      <c r="C9" s="208"/>
      <c r="D9" s="208"/>
      <c r="E9" s="208"/>
      <c r="F9" s="208"/>
      <c r="G9" s="208"/>
      <c r="H9" s="208"/>
      <c r="I9" s="208"/>
      <c r="J9" s="208"/>
      <c r="K9" s="208"/>
      <c r="L9" s="208"/>
      <c r="M9" s="208"/>
      <c r="N9" s="208"/>
      <c r="O9" s="208"/>
      <c r="P9" s="208"/>
      <c r="Q9" s="208"/>
    </row>
    <row r="10" spans="1:17" ht="15.75">
      <c r="A10" s="210" t="s">
        <v>200</v>
      </c>
      <c r="B10" s="208"/>
      <c r="C10" s="208"/>
      <c r="D10" s="208"/>
      <c r="E10" s="208"/>
      <c r="F10" s="210" t="s">
        <v>197</v>
      </c>
      <c r="G10" s="208"/>
      <c r="H10" s="208"/>
      <c r="I10" s="208"/>
      <c r="J10" s="208"/>
      <c r="K10" s="210" t="s">
        <v>198</v>
      </c>
      <c r="L10" s="208"/>
      <c r="M10" s="208"/>
      <c r="N10" s="208"/>
      <c r="O10" s="208"/>
      <c r="P10" s="208"/>
      <c r="Q10" s="208"/>
    </row>
    <row r="11" spans="1:17" ht="15.75">
      <c r="A11" s="212"/>
      <c r="B11" s="212" t="s">
        <v>72</v>
      </c>
      <c r="C11" s="212" t="s">
        <v>73</v>
      </c>
      <c r="D11" s="212" t="s">
        <v>74</v>
      </c>
      <c r="E11" s="211"/>
      <c r="F11" s="212"/>
      <c r="G11" s="212" t="s">
        <v>109</v>
      </c>
      <c r="H11" s="212" t="s">
        <v>110</v>
      </c>
      <c r="I11" s="212" t="s">
        <v>111</v>
      </c>
      <c r="J11" s="211"/>
      <c r="K11" s="212"/>
      <c r="L11" s="212" t="s">
        <v>114</v>
      </c>
      <c r="M11" s="208"/>
      <c r="N11" s="208"/>
      <c r="O11" s="208"/>
      <c r="P11" s="208"/>
      <c r="Q11" s="208"/>
    </row>
    <row r="12" spans="1:17" ht="15.75">
      <c r="A12" s="212" t="s">
        <v>22</v>
      </c>
      <c r="B12" s="217" t="s">
        <v>78</v>
      </c>
      <c r="C12" s="212" t="s">
        <v>77</v>
      </c>
      <c r="D12" s="212" t="s">
        <v>77</v>
      </c>
      <c r="E12" s="211"/>
      <c r="F12" s="218" t="s">
        <v>84</v>
      </c>
      <c r="G12" s="212">
        <v>-3</v>
      </c>
      <c r="H12" s="218">
        <v>0</v>
      </c>
      <c r="I12" s="212">
        <v>-3</v>
      </c>
      <c r="J12" s="211"/>
      <c r="K12" s="212" t="s">
        <v>84</v>
      </c>
      <c r="L12" s="218" t="s">
        <v>489</v>
      </c>
      <c r="M12" s="208"/>
      <c r="N12" s="208"/>
      <c r="O12" s="208"/>
      <c r="P12" s="208"/>
      <c r="Q12" s="208"/>
    </row>
    <row r="13" spans="1:17" ht="15.75">
      <c r="A13" s="212" t="s">
        <v>23</v>
      </c>
      <c r="B13" s="217" t="s">
        <v>78</v>
      </c>
      <c r="C13" s="212" t="s">
        <v>77</v>
      </c>
      <c r="D13" s="212" t="s">
        <v>77</v>
      </c>
      <c r="E13" s="211"/>
      <c r="F13" s="217" t="s">
        <v>85</v>
      </c>
      <c r="G13" s="217">
        <v>-1</v>
      </c>
      <c r="H13" s="212">
        <v>2</v>
      </c>
      <c r="I13" s="212">
        <v>2</v>
      </c>
      <c r="J13" s="211"/>
      <c r="K13" s="212" t="s">
        <v>85</v>
      </c>
      <c r="L13" s="217" t="s">
        <v>488</v>
      </c>
      <c r="M13" s="208"/>
      <c r="N13" s="208"/>
      <c r="O13" s="208"/>
      <c r="P13" s="208"/>
      <c r="Q13" s="208"/>
    </row>
    <row r="14" spans="1:17" ht="15.75">
      <c r="A14" s="212" t="s">
        <v>24</v>
      </c>
      <c r="B14" s="217" t="s">
        <v>78</v>
      </c>
      <c r="C14" s="212" t="s">
        <v>77</v>
      </c>
      <c r="D14" s="212" t="s">
        <v>77</v>
      </c>
      <c r="E14" s="211"/>
      <c r="F14" s="219" t="s">
        <v>86</v>
      </c>
      <c r="G14" s="212">
        <v>0</v>
      </c>
      <c r="H14" s="212">
        <v>-1</v>
      </c>
      <c r="I14" s="219">
        <v>3</v>
      </c>
      <c r="J14" s="211"/>
      <c r="K14" s="212" t="s">
        <v>86</v>
      </c>
      <c r="L14" s="219" t="s">
        <v>149</v>
      </c>
      <c r="M14" s="208"/>
      <c r="N14" s="208"/>
      <c r="O14" s="208"/>
      <c r="P14" s="208"/>
      <c r="Q14" s="208"/>
    </row>
    <row r="15" spans="1:17" ht="15.75">
      <c r="A15" s="212" t="s">
        <v>25</v>
      </c>
      <c r="B15" s="217" t="s">
        <v>78</v>
      </c>
      <c r="C15" s="212" t="s">
        <v>77</v>
      </c>
      <c r="D15" s="212" t="s">
        <v>77</v>
      </c>
      <c r="E15" s="211"/>
      <c r="F15" s="212" t="s">
        <v>87</v>
      </c>
      <c r="G15" s="212">
        <v>3</v>
      </c>
      <c r="H15" s="212">
        <v>1</v>
      </c>
      <c r="I15" s="212">
        <v>3</v>
      </c>
      <c r="J15" s="211"/>
      <c r="K15" s="212" t="s">
        <v>87</v>
      </c>
      <c r="L15" s="212"/>
      <c r="M15" s="208"/>
      <c r="N15" s="208"/>
      <c r="O15" s="208"/>
      <c r="P15" s="208"/>
      <c r="Q15" s="208"/>
    </row>
    <row r="16" spans="1:17" ht="15.75">
      <c r="A16" s="212" t="s">
        <v>26</v>
      </c>
      <c r="B16" s="212" t="s">
        <v>77</v>
      </c>
      <c r="C16" s="212" t="s">
        <v>77</v>
      </c>
      <c r="D16" s="219" t="s">
        <v>78</v>
      </c>
      <c r="E16" s="211"/>
      <c r="F16" s="217" t="s">
        <v>88</v>
      </c>
      <c r="G16" s="217">
        <v>-1</v>
      </c>
      <c r="H16" s="212">
        <v>1</v>
      </c>
      <c r="I16" s="212">
        <v>2</v>
      </c>
      <c r="J16" s="211"/>
      <c r="K16" s="212" t="s">
        <v>88</v>
      </c>
      <c r="L16" s="217" t="s">
        <v>488</v>
      </c>
      <c r="M16" s="208"/>
      <c r="N16" s="208"/>
      <c r="O16" s="208"/>
      <c r="P16" s="208"/>
      <c r="Q16" s="208"/>
    </row>
    <row r="17" spans="1:17" ht="15.75">
      <c r="A17" s="212" t="s">
        <v>27</v>
      </c>
      <c r="B17" s="212" t="s">
        <v>77</v>
      </c>
      <c r="C17" s="218" t="s">
        <v>78</v>
      </c>
      <c r="D17" s="212" t="s">
        <v>77</v>
      </c>
      <c r="E17" s="211"/>
      <c r="F17" s="218" t="s">
        <v>89</v>
      </c>
      <c r="G17" s="212">
        <v>0</v>
      </c>
      <c r="H17" s="218">
        <v>-3</v>
      </c>
      <c r="I17" s="212">
        <v>0</v>
      </c>
      <c r="J17" s="211"/>
      <c r="K17" s="212" t="s">
        <v>89</v>
      </c>
      <c r="L17" s="218" t="s">
        <v>489</v>
      </c>
      <c r="M17" s="208"/>
      <c r="N17" s="208"/>
      <c r="O17" s="208"/>
      <c r="P17" s="208"/>
      <c r="Q17" s="208"/>
    </row>
    <row r="18" spans="1:17" ht="15.75">
      <c r="A18" s="212" t="s">
        <v>28</v>
      </c>
      <c r="B18" s="212" t="s">
        <v>77</v>
      </c>
      <c r="C18" s="218" t="s">
        <v>78</v>
      </c>
      <c r="D18" s="212" t="s">
        <v>77</v>
      </c>
      <c r="E18" s="211"/>
      <c r="F18" s="212" t="s">
        <v>90</v>
      </c>
      <c r="G18" s="212">
        <v>1</v>
      </c>
      <c r="H18" s="212">
        <v>-2</v>
      </c>
      <c r="I18" s="212">
        <v>-1</v>
      </c>
      <c r="J18" s="211"/>
      <c r="K18" s="212" t="s">
        <v>90</v>
      </c>
      <c r="L18" s="212"/>
      <c r="M18" s="208"/>
      <c r="N18" s="208"/>
      <c r="O18" s="208"/>
      <c r="P18" s="208"/>
      <c r="Q18" s="208"/>
    </row>
    <row r="19" spans="1:17" ht="15.75">
      <c r="A19" s="212" t="s">
        <v>29</v>
      </c>
      <c r="B19" s="212" t="s">
        <v>77</v>
      </c>
      <c r="C19" s="212" t="s">
        <v>77</v>
      </c>
      <c r="D19" s="219" t="s">
        <v>78</v>
      </c>
      <c r="E19" s="211"/>
      <c r="F19" s="212" t="s">
        <v>91</v>
      </c>
      <c r="G19" s="212">
        <v>3</v>
      </c>
      <c r="H19" s="212">
        <v>0</v>
      </c>
      <c r="I19" s="212">
        <v>0</v>
      </c>
      <c r="J19" s="211"/>
      <c r="K19" s="212" t="s">
        <v>91</v>
      </c>
      <c r="L19" s="212"/>
      <c r="M19" s="208"/>
      <c r="N19" s="208"/>
      <c r="O19" s="208"/>
      <c r="P19" s="208"/>
      <c r="Q19" s="208"/>
    </row>
    <row r="20" spans="1:17" ht="15.75">
      <c r="A20" s="208"/>
      <c r="B20" s="208"/>
      <c r="C20" s="208"/>
      <c r="D20" s="208"/>
      <c r="E20" s="208"/>
      <c r="F20" s="218" t="s">
        <v>92</v>
      </c>
      <c r="G20" s="212">
        <v>1</v>
      </c>
      <c r="H20" s="218">
        <v>-2</v>
      </c>
      <c r="I20" s="212">
        <v>1</v>
      </c>
      <c r="J20" s="211"/>
      <c r="K20" s="212" t="s">
        <v>92</v>
      </c>
      <c r="L20" s="218" t="s">
        <v>489</v>
      </c>
      <c r="M20" s="208"/>
      <c r="N20" s="208"/>
      <c r="O20" s="208"/>
      <c r="P20" s="208"/>
      <c r="Q20" s="208"/>
    </row>
    <row r="21" spans="1:17" ht="15.75">
      <c r="A21" s="184" t="s">
        <v>0</v>
      </c>
      <c r="B21" s="208" t="s">
        <v>522</v>
      </c>
      <c r="C21" s="208"/>
      <c r="D21" s="208"/>
      <c r="E21" s="208"/>
      <c r="F21" s="217" t="s">
        <v>93</v>
      </c>
      <c r="G21" s="217">
        <v>-2</v>
      </c>
      <c r="H21" s="212">
        <v>2</v>
      </c>
      <c r="I21" s="212">
        <v>2</v>
      </c>
      <c r="J21" s="211"/>
      <c r="K21" s="212" t="s">
        <v>93</v>
      </c>
      <c r="L21" s="217" t="s">
        <v>488</v>
      </c>
      <c r="M21" s="208"/>
      <c r="N21" s="208"/>
      <c r="O21" s="208"/>
      <c r="P21" s="208"/>
      <c r="Q21" s="208"/>
    </row>
    <row r="22" spans="1:17" ht="15.75">
      <c r="A22" s="183" t="s">
        <v>1</v>
      </c>
      <c r="B22" s="208" t="s">
        <v>523</v>
      </c>
      <c r="C22" s="208"/>
      <c r="D22" s="208"/>
      <c r="E22" s="208"/>
      <c r="F22" s="212" t="s">
        <v>94</v>
      </c>
      <c r="G22" s="212">
        <v>-2</v>
      </c>
      <c r="H22" s="212">
        <v>-1</v>
      </c>
      <c r="I22" s="212">
        <v>-1</v>
      </c>
      <c r="J22" s="211"/>
      <c r="K22" s="212" t="s">
        <v>94</v>
      </c>
      <c r="L22" s="212"/>
      <c r="M22" s="208"/>
      <c r="N22" s="208"/>
      <c r="O22" s="208"/>
      <c r="P22" s="208"/>
      <c r="Q22" s="208"/>
    </row>
    <row r="23" spans="1:17" ht="15.75">
      <c r="A23" s="182" t="s">
        <v>2</v>
      </c>
      <c r="B23" s="208" t="s">
        <v>484</v>
      </c>
      <c r="C23" s="208"/>
      <c r="D23" s="208"/>
      <c r="E23" s="208"/>
      <c r="F23" s="219" t="s">
        <v>95</v>
      </c>
      <c r="G23" s="212">
        <v>1</v>
      </c>
      <c r="H23" s="212">
        <v>2</v>
      </c>
      <c r="I23" s="219">
        <v>-3</v>
      </c>
      <c r="J23" s="211"/>
      <c r="K23" s="212" t="s">
        <v>95</v>
      </c>
      <c r="L23" s="219" t="s">
        <v>149</v>
      </c>
      <c r="M23" s="208"/>
      <c r="N23" s="208"/>
      <c r="O23" s="208"/>
      <c r="P23" s="208"/>
      <c r="Q23" s="208"/>
    </row>
    <row r="24" spans="1:17" ht="15.75">
      <c r="A24" s="208"/>
      <c r="B24" s="208"/>
      <c r="C24" s="208"/>
      <c r="D24" s="208"/>
      <c r="E24" s="208"/>
      <c r="F24" s="219" t="s">
        <v>96</v>
      </c>
      <c r="G24" s="212">
        <v>-1</v>
      </c>
      <c r="H24" s="212">
        <v>-1</v>
      </c>
      <c r="I24" s="219">
        <v>1</v>
      </c>
      <c r="J24" s="211"/>
      <c r="K24" s="212" t="s">
        <v>96</v>
      </c>
      <c r="L24" s="219" t="s">
        <v>149</v>
      </c>
      <c r="M24" s="208"/>
      <c r="N24" s="208"/>
      <c r="O24" s="208"/>
      <c r="P24" s="208"/>
      <c r="Q24" s="208"/>
    </row>
    <row r="25" spans="1:17" ht="15.75">
      <c r="A25" s="208"/>
      <c r="B25" s="208"/>
      <c r="C25" s="208"/>
      <c r="D25" s="208"/>
      <c r="E25" s="208"/>
      <c r="F25" s="219" t="s">
        <v>97</v>
      </c>
      <c r="G25" s="212">
        <v>2</v>
      </c>
      <c r="H25" s="212">
        <v>3</v>
      </c>
      <c r="I25" s="219">
        <v>-2</v>
      </c>
      <c r="J25" s="211"/>
      <c r="K25" s="212" t="s">
        <v>97</v>
      </c>
      <c r="L25" s="219" t="s">
        <v>149</v>
      </c>
      <c r="M25" s="208"/>
      <c r="N25" s="208"/>
      <c r="O25" s="208"/>
      <c r="P25" s="208"/>
      <c r="Q25" s="208"/>
    </row>
    <row r="26" spans="1:17" ht="15.75">
      <c r="A26" s="208"/>
      <c r="B26" s="208"/>
      <c r="C26" s="208"/>
      <c r="D26" s="208"/>
      <c r="E26" s="208"/>
      <c r="F26" s="217" t="s">
        <v>98</v>
      </c>
      <c r="G26" s="217">
        <v>-3</v>
      </c>
      <c r="H26" s="212">
        <v>-1</v>
      </c>
      <c r="I26" s="212">
        <v>0</v>
      </c>
      <c r="J26" s="211"/>
      <c r="K26" s="212" t="s">
        <v>98</v>
      </c>
      <c r="L26" s="217" t="s">
        <v>488</v>
      </c>
      <c r="M26" s="208"/>
      <c r="N26" s="208"/>
      <c r="O26" s="208"/>
      <c r="P26" s="208"/>
      <c r="Q26" s="208"/>
    </row>
    <row r="27" spans="1:17" ht="15.75">
      <c r="A27" s="208"/>
      <c r="B27" s="208"/>
      <c r="C27" s="208"/>
      <c r="D27" s="208"/>
      <c r="E27" s="208"/>
      <c r="F27" s="212" t="s">
        <v>99</v>
      </c>
      <c r="G27" s="212">
        <v>2</v>
      </c>
      <c r="H27" s="212">
        <v>0</v>
      </c>
      <c r="I27" s="212">
        <v>-1</v>
      </c>
      <c r="J27" s="211"/>
      <c r="K27" s="212" t="s">
        <v>99</v>
      </c>
      <c r="L27" s="212"/>
      <c r="M27" s="208"/>
      <c r="N27" s="208"/>
      <c r="O27" s="208"/>
      <c r="P27" s="208"/>
      <c r="Q27" s="208"/>
    </row>
    <row r="28" spans="1:17" ht="15.75">
      <c r="A28" s="208"/>
      <c r="B28" s="208"/>
      <c r="C28" s="208"/>
      <c r="D28" s="208"/>
      <c r="E28" s="208"/>
      <c r="F28" s="212" t="s">
        <v>100</v>
      </c>
      <c r="G28" s="212">
        <v>0</v>
      </c>
      <c r="H28" s="212">
        <v>1</v>
      </c>
      <c r="I28" s="212">
        <v>-1</v>
      </c>
      <c r="J28" s="211"/>
      <c r="K28" s="212" t="s">
        <v>100</v>
      </c>
      <c r="L28" s="212" t="s">
        <v>490</v>
      </c>
      <c r="M28" s="208"/>
      <c r="N28" s="208"/>
      <c r="O28" s="208"/>
      <c r="P28" s="208"/>
      <c r="Q28" s="208"/>
    </row>
    <row r="29" spans="1:17" ht="15.75">
      <c r="A29" s="208"/>
      <c r="B29" s="208"/>
      <c r="C29" s="208"/>
      <c r="D29" s="208"/>
      <c r="E29" s="208"/>
      <c r="F29" s="212" t="s">
        <v>101</v>
      </c>
      <c r="G29" s="212">
        <v>0</v>
      </c>
      <c r="H29" s="212">
        <v>0</v>
      </c>
      <c r="I29" s="212">
        <v>0</v>
      </c>
      <c r="J29" s="211"/>
      <c r="K29" s="212" t="s">
        <v>101</v>
      </c>
      <c r="L29" s="212" t="s">
        <v>490</v>
      </c>
      <c r="M29" s="208"/>
      <c r="N29" s="208"/>
      <c r="O29" s="208"/>
      <c r="P29" s="208"/>
      <c r="Q29" s="208"/>
    </row>
    <row r="30" spans="1:17" ht="15.75">
      <c r="A30" s="208"/>
      <c r="B30" s="208"/>
      <c r="C30" s="208"/>
      <c r="D30" s="208"/>
      <c r="E30" s="208"/>
      <c r="F30" s="212" t="s">
        <v>102</v>
      </c>
      <c r="G30" s="212">
        <v>2</v>
      </c>
      <c r="H30" s="212">
        <v>0</v>
      </c>
      <c r="I30" s="212">
        <v>1</v>
      </c>
      <c r="J30" s="211"/>
      <c r="K30" s="212" t="s">
        <v>102</v>
      </c>
      <c r="L30" s="212"/>
      <c r="M30" s="208"/>
      <c r="N30" s="208"/>
      <c r="O30" s="208"/>
      <c r="P30" s="208"/>
      <c r="Q30" s="208"/>
    </row>
    <row r="31" spans="1:17" ht="15.75">
      <c r="A31" s="208"/>
      <c r="B31" s="208"/>
      <c r="C31" s="208"/>
      <c r="D31" s="208"/>
      <c r="E31" s="208"/>
      <c r="F31" s="218" t="s">
        <v>103</v>
      </c>
      <c r="G31" s="212">
        <v>0</v>
      </c>
      <c r="H31" s="218">
        <v>-3</v>
      </c>
      <c r="I31" s="212">
        <v>1</v>
      </c>
      <c r="J31" s="211"/>
      <c r="K31" s="212" t="s">
        <v>103</v>
      </c>
      <c r="L31" s="218" t="s">
        <v>489</v>
      </c>
      <c r="M31" s="208"/>
      <c r="N31" s="208"/>
      <c r="O31" s="208"/>
      <c r="P31" s="208"/>
      <c r="Q31" s="208"/>
    </row>
    <row r="32" spans="1:17" ht="15.75">
      <c r="A32" s="208"/>
      <c r="B32" s="208"/>
      <c r="C32" s="208"/>
      <c r="D32" s="208"/>
      <c r="E32" s="208"/>
      <c r="F32" s="219" t="s">
        <v>104</v>
      </c>
      <c r="G32" s="212">
        <v>-1</v>
      </c>
      <c r="H32" s="212">
        <v>-2</v>
      </c>
      <c r="I32" s="219">
        <v>-4</v>
      </c>
      <c r="J32" s="211"/>
      <c r="K32" s="212" t="s">
        <v>104</v>
      </c>
      <c r="L32" s="219" t="s">
        <v>149</v>
      </c>
      <c r="M32" s="208"/>
      <c r="N32" s="208"/>
      <c r="O32" s="208"/>
      <c r="P32" s="208"/>
      <c r="Q32" s="208"/>
    </row>
    <row r="33" spans="1:17" ht="15.75">
      <c r="A33" s="208"/>
      <c r="B33" s="208"/>
      <c r="C33" s="208"/>
      <c r="D33" s="208"/>
      <c r="E33" s="208"/>
      <c r="F33" s="218" t="s">
        <v>105</v>
      </c>
      <c r="G33" s="212">
        <v>-4</v>
      </c>
      <c r="H33" s="218">
        <v>1</v>
      </c>
      <c r="I33" s="212">
        <v>-2</v>
      </c>
      <c r="J33" s="211"/>
      <c r="K33" s="212" t="s">
        <v>105</v>
      </c>
      <c r="L33" s="218" t="s">
        <v>489</v>
      </c>
      <c r="M33" s="208"/>
      <c r="N33" s="208"/>
      <c r="O33" s="208"/>
      <c r="P33" s="208"/>
      <c r="Q33" s="208"/>
    </row>
    <row r="34" spans="1:17" ht="15.75">
      <c r="A34" s="208"/>
      <c r="B34" s="208"/>
      <c r="C34" s="208"/>
      <c r="D34" s="208"/>
      <c r="E34" s="208"/>
      <c r="F34" s="217" t="s">
        <v>106</v>
      </c>
      <c r="G34" s="217">
        <v>-2</v>
      </c>
      <c r="H34" s="212">
        <v>4</v>
      </c>
      <c r="I34" s="212">
        <v>4</v>
      </c>
      <c r="J34" s="211"/>
      <c r="K34" s="212" t="s">
        <v>106</v>
      </c>
      <c r="L34" s="217" t="s">
        <v>488</v>
      </c>
      <c r="M34" s="208"/>
      <c r="N34" s="208"/>
      <c r="O34" s="208"/>
      <c r="P34" s="208"/>
      <c r="Q34" s="208"/>
    </row>
    <row r="35" spans="1:17" ht="15.75">
      <c r="A35" s="208"/>
      <c r="B35" s="208"/>
      <c r="C35" s="208"/>
      <c r="D35" s="208"/>
      <c r="E35" s="208"/>
      <c r="F35" s="219" t="s">
        <v>107</v>
      </c>
      <c r="G35" s="212">
        <v>4</v>
      </c>
      <c r="H35" s="212">
        <v>3</v>
      </c>
      <c r="I35" s="219">
        <v>-2</v>
      </c>
      <c r="J35" s="211"/>
      <c r="K35" s="212" t="s">
        <v>107</v>
      </c>
      <c r="L35" s="219" t="s">
        <v>149</v>
      </c>
      <c r="M35" s="208"/>
      <c r="N35" s="208"/>
      <c r="O35" s="208"/>
      <c r="P35" s="208"/>
      <c r="Q35" s="208"/>
    </row>
    <row r="36" spans="1:17" ht="15.75">
      <c r="A36" s="208"/>
      <c r="B36" s="208"/>
      <c r="C36" s="208"/>
      <c r="D36" s="208"/>
      <c r="E36" s="208"/>
      <c r="F36" s="218" t="s">
        <v>108</v>
      </c>
      <c r="G36" s="212">
        <v>1</v>
      </c>
      <c r="H36" s="218">
        <v>-4</v>
      </c>
      <c r="I36" s="212">
        <v>0</v>
      </c>
      <c r="J36" s="211"/>
      <c r="K36" s="212" t="s">
        <v>108</v>
      </c>
      <c r="L36" s="218" t="s">
        <v>489</v>
      </c>
      <c r="M36" s="208"/>
      <c r="N36" s="208"/>
      <c r="O36" s="208"/>
      <c r="P36" s="208"/>
      <c r="Q36" s="208"/>
    </row>
    <row r="37" spans="1:17" ht="15.75">
      <c r="A37" s="208"/>
      <c r="B37" s="208"/>
      <c r="C37" s="208"/>
      <c r="D37" s="208"/>
      <c r="E37" s="208"/>
      <c r="F37" s="208"/>
      <c r="G37" s="208"/>
      <c r="H37" s="208"/>
      <c r="I37" s="208"/>
      <c r="J37" s="208"/>
      <c r="K37" s="208"/>
      <c r="L37" s="208"/>
      <c r="M37" s="208"/>
      <c r="N37" s="208"/>
      <c r="O37" s="208"/>
      <c r="P37" s="208"/>
      <c r="Q37" s="208"/>
    </row>
    <row r="38" spans="1:17" ht="15.75">
      <c r="A38" s="208"/>
      <c r="B38" s="208"/>
      <c r="C38" s="208"/>
      <c r="D38" s="208"/>
      <c r="E38" s="208"/>
      <c r="F38" s="207" t="s">
        <v>491</v>
      </c>
      <c r="G38" s="208"/>
      <c r="H38" s="208"/>
      <c r="I38" s="208"/>
      <c r="J38" s="208"/>
      <c r="K38" s="208"/>
      <c r="L38" s="208"/>
      <c r="M38" s="208"/>
      <c r="N38" s="208"/>
      <c r="O38" s="208"/>
      <c r="P38" s="208"/>
      <c r="Q38" s="208"/>
    </row>
    <row r="39" spans="1:17" ht="15.75">
      <c r="A39" s="208"/>
      <c r="B39" s="208"/>
      <c r="C39" s="208"/>
      <c r="D39" s="208"/>
      <c r="E39" s="208"/>
      <c r="F39" s="208"/>
      <c r="G39" s="208"/>
      <c r="H39" s="208"/>
      <c r="I39" s="208"/>
      <c r="J39" s="208"/>
      <c r="K39" s="208"/>
      <c r="L39" s="208"/>
      <c r="M39" s="208"/>
      <c r="N39" s="208"/>
      <c r="O39" s="208"/>
      <c r="P39" s="208"/>
      <c r="Q39" s="208"/>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0970B-DC36-4DE7-BDC4-41727DDB0939}">
  <dimension ref="A1:J26"/>
  <sheetViews>
    <sheetView workbookViewId="0">
      <selection sqref="A1:XFD1048576"/>
    </sheetView>
  </sheetViews>
  <sheetFormatPr baseColWidth="10" defaultColWidth="9.5" defaultRowHeight="12.75"/>
  <cols>
    <col min="1" max="16384" width="9.5" style="209"/>
  </cols>
  <sheetData>
    <row r="1" spans="1:10">
      <c r="B1" s="213">
        <v>4</v>
      </c>
      <c r="C1" s="213">
        <v>3</v>
      </c>
      <c r="D1" s="213">
        <v>2</v>
      </c>
      <c r="E1" s="213">
        <v>1</v>
      </c>
      <c r="F1" s="213">
        <v>0</v>
      </c>
      <c r="G1" s="213">
        <v>-1</v>
      </c>
      <c r="H1" s="213">
        <v>-2</v>
      </c>
      <c r="I1" s="213">
        <v>-3</v>
      </c>
      <c r="J1" s="213">
        <v>-4</v>
      </c>
    </row>
    <row r="2" spans="1:10">
      <c r="A2" s="214" t="s">
        <v>84</v>
      </c>
      <c r="B2" s="212">
        <v>0</v>
      </c>
      <c r="C2" s="212">
        <v>0</v>
      </c>
      <c r="D2" s="212">
        <v>1</v>
      </c>
      <c r="E2" s="212">
        <v>1</v>
      </c>
      <c r="F2" s="212">
        <v>3</v>
      </c>
      <c r="G2" s="212">
        <v>1</v>
      </c>
      <c r="H2" s="212">
        <v>0</v>
      </c>
      <c r="I2" s="212">
        <v>1</v>
      </c>
      <c r="J2" s="212">
        <v>1</v>
      </c>
    </row>
    <row r="3" spans="1:10">
      <c r="A3" s="214" t="s">
        <v>85</v>
      </c>
      <c r="B3" s="212">
        <v>0</v>
      </c>
      <c r="C3" s="212">
        <v>2</v>
      </c>
      <c r="D3" s="212">
        <v>1</v>
      </c>
      <c r="E3" s="212">
        <v>1</v>
      </c>
      <c r="F3" s="212">
        <v>2</v>
      </c>
      <c r="G3" s="212">
        <v>1</v>
      </c>
      <c r="H3" s="212">
        <v>0</v>
      </c>
      <c r="I3" s="212">
        <v>0</v>
      </c>
      <c r="J3" s="212">
        <v>1</v>
      </c>
    </row>
    <row r="4" spans="1:10">
      <c r="A4" s="214" t="s">
        <v>86</v>
      </c>
      <c r="B4" s="212">
        <v>1</v>
      </c>
      <c r="C4" s="212">
        <v>0</v>
      </c>
      <c r="D4" s="212">
        <v>1</v>
      </c>
      <c r="E4" s="212">
        <v>1</v>
      </c>
      <c r="F4" s="212">
        <v>2</v>
      </c>
      <c r="G4" s="212">
        <v>2</v>
      </c>
      <c r="H4" s="212">
        <v>1</v>
      </c>
      <c r="I4" s="212">
        <v>0</v>
      </c>
      <c r="J4" s="212">
        <v>0</v>
      </c>
    </row>
    <row r="5" spans="1:10" ht="15.75">
      <c r="A5" s="214" t="s">
        <v>87</v>
      </c>
      <c r="B5" s="217">
        <v>2</v>
      </c>
      <c r="C5" s="212">
        <v>0</v>
      </c>
      <c r="D5" s="212">
        <v>2</v>
      </c>
      <c r="E5" s="212">
        <v>2</v>
      </c>
      <c r="F5" s="212">
        <v>0</v>
      </c>
      <c r="G5" s="212">
        <v>0</v>
      </c>
      <c r="H5" s="212">
        <v>2</v>
      </c>
      <c r="I5" s="212">
        <v>0</v>
      </c>
      <c r="J5" s="212">
        <v>0</v>
      </c>
    </row>
    <row r="6" spans="1:10">
      <c r="A6" s="214" t="s">
        <v>88</v>
      </c>
      <c r="B6" s="212">
        <v>0</v>
      </c>
      <c r="C6" s="212">
        <v>0</v>
      </c>
      <c r="D6" s="212">
        <v>1</v>
      </c>
      <c r="E6" s="212">
        <v>0</v>
      </c>
      <c r="F6" s="212">
        <v>3</v>
      </c>
      <c r="G6" s="212">
        <v>1</v>
      </c>
      <c r="H6" s="212">
        <v>2</v>
      </c>
      <c r="I6" s="212">
        <v>0</v>
      </c>
      <c r="J6" s="212">
        <v>1</v>
      </c>
    </row>
    <row r="7" spans="1:10" ht="15.75">
      <c r="A7" s="214" t="s">
        <v>89</v>
      </c>
      <c r="B7" s="212">
        <v>0</v>
      </c>
      <c r="C7" s="212">
        <v>0</v>
      </c>
      <c r="D7" s="212">
        <v>1</v>
      </c>
      <c r="E7" s="212">
        <v>2</v>
      </c>
      <c r="F7" s="212">
        <v>2</v>
      </c>
      <c r="G7" s="212">
        <v>0</v>
      </c>
      <c r="H7" s="212">
        <v>1</v>
      </c>
      <c r="I7" s="217">
        <v>2</v>
      </c>
      <c r="J7" s="212">
        <v>0</v>
      </c>
    </row>
    <row r="8" spans="1:10">
      <c r="A8" s="214" t="s">
        <v>90</v>
      </c>
      <c r="B8" s="212">
        <v>0</v>
      </c>
      <c r="C8" s="212">
        <v>1</v>
      </c>
      <c r="D8" s="212">
        <v>1</v>
      </c>
      <c r="E8" s="212">
        <v>2</v>
      </c>
      <c r="F8" s="212">
        <v>3</v>
      </c>
      <c r="G8" s="212">
        <v>0</v>
      </c>
      <c r="H8" s="212">
        <v>1</v>
      </c>
      <c r="I8" s="212">
        <v>0</v>
      </c>
      <c r="J8" s="212">
        <v>0</v>
      </c>
    </row>
    <row r="9" spans="1:10">
      <c r="A9" s="214" t="s">
        <v>91</v>
      </c>
      <c r="B9" s="212">
        <v>0</v>
      </c>
      <c r="C9" s="212">
        <v>1</v>
      </c>
      <c r="D9" s="212">
        <v>1</v>
      </c>
      <c r="E9" s="212">
        <v>4</v>
      </c>
      <c r="F9" s="212">
        <v>2</v>
      </c>
      <c r="G9" s="212">
        <v>0</v>
      </c>
      <c r="H9" s="212">
        <v>0</v>
      </c>
      <c r="I9" s="212">
        <v>0</v>
      </c>
      <c r="J9" s="212">
        <v>0</v>
      </c>
    </row>
    <row r="10" spans="1:10" ht="15.75">
      <c r="A10" s="214" t="s">
        <v>92</v>
      </c>
      <c r="B10" s="212">
        <v>0</v>
      </c>
      <c r="C10" s="212">
        <v>2</v>
      </c>
      <c r="D10" s="212">
        <v>1</v>
      </c>
      <c r="E10" s="212">
        <v>0</v>
      </c>
      <c r="F10" s="212">
        <v>1</v>
      </c>
      <c r="G10" s="212">
        <v>2</v>
      </c>
      <c r="H10" s="212">
        <v>0</v>
      </c>
      <c r="I10" s="217">
        <v>2</v>
      </c>
      <c r="J10" s="212">
        <v>0</v>
      </c>
    </row>
    <row r="11" spans="1:10">
      <c r="A11" s="214" t="s">
        <v>93</v>
      </c>
      <c r="B11" s="212">
        <v>1</v>
      </c>
      <c r="C11" s="212">
        <v>0</v>
      </c>
      <c r="D11" s="212">
        <v>0</v>
      </c>
      <c r="E11" s="212">
        <v>1</v>
      </c>
      <c r="F11" s="212">
        <v>0</v>
      </c>
      <c r="G11" s="212">
        <v>3</v>
      </c>
      <c r="H11" s="212">
        <v>2</v>
      </c>
      <c r="I11" s="212">
        <v>1</v>
      </c>
      <c r="J11" s="212">
        <v>0</v>
      </c>
    </row>
    <row r="12" spans="1:10">
      <c r="A12" s="214" t="s">
        <v>94</v>
      </c>
      <c r="B12" s="212">
        <v>0</v>
      </c>
      <c r="C12" s="212">
        <v>0</v>
      </c>
      <c r="D12" s="212">
        <v>0</v>
      </c>
      <c r="E12" s="212">
        <v>0</v>
      </c>
      <c r="F12" s="212">
        <v>1</v>
      </c>
      <c r="G12" s="212">
        <v>3</v>
      </c>
      <c r="H12" s="212">
        <v>4</v>
      </c>
      <c r="I12" s="212">
        <v>0</v>
      </c>
      <c r="J12" s="212">
        <v>0</v>
      </c>
    </row>
    <row r="13" spans="1:10">
      <c r="A13" s="214" t="s">
        <v>95</v>
      </c>
      <c r="B13" s="212">
        <v>0</v>
      </c>
      <c r="C13" s="212">
        <v>2</v>
      </c>
      <c r="D13" s="212">
        <v>1</v>
      </c>
      <c r="E13" s="212">
        <v>2</v>
      </c>
      <c r="F13" s="212">
        <v>1</v>
      </c>
      <c r="G13" s="212">
        <v>2</v>
      </c>
      <c r="H13" s="212">
        <v>0</v>
      </c>
      <c r="I13" s="212">
        <v>0</v>
      </c>
      <c r="J13" s="212">
        <v>0</v>
      </c>
    </row>
    <row r="14" spans="1:10">
      <c r="A14" s="214" t="s">
        <v>96</v>
      </c>
      <c r="B14" s="212">
        <v>0</v>
      </c>
      <c r="C14" s="212">
        <v>0</v>
      </c>
      <c r="D14" s="212">
        <v>0</v>
      </c>
      <c r="E14" s="212">
        <v>1</v>
      </c>
      <c r="F14" s="212">
        <v>2</v>
      </c>
      <c r="G14" s="212">
        <v>3</v>
      </c>
      <c r="H14" s="212">
        <v>2</v>
      </c>
      <c r="I14" s="212">
        <v>0</v>
      </c>
      <c r="J14" s="212">
        <v>0</v>
      </c>
    </row>
    <row r="15" spans="1:10">
      <c r="A15" s="214" t="s">
        <v>97</v>
      </c>
      <c r="B15" s="212">
        <v>1</v>
      </c>
      <c r="C15" s="212">
        <v>0</v>
      </c>
      <c r="D15" s="212">
        <v>3</v>
      </c>
      <c r="E15" s="212">
        <v>2</v>
      </c>
      <c r="F15" s="212">
        <v>0</v>
      </c>
      <c r="G15" s="212">
        <v>2</v>
      </c>
      <c r="H15" s="212">
        <v>0</v>
      </c>
      <c r="I15" s="212">
        <v>0</v>
      </c>
      <c r="J15" s="212">
        <v>0</v>
      </c>
    </row>
    <row r="16" spans="1:10">
      <c r="A16" s="214" t="s">
        <v>98</v>
      </c>
      <c r="B16" s="212">
        <v>0</v>
      </c>
      <c r="C16" s="212">
        <v>0</v>
      </c>
      <c r="D16" s="212">
        <v>0</v>
      </c>
      <c r="E16" s="212">
        <v>0</v>
      </c>
      <c r="F16" s="212">
        <v>1</v>
      </c>
      <c r="G16" s="212">
        <v>2</v>
      </c>
      <c r="H16" s="212">
        <v>2</v>
      </c>
      <c r="I16" s="212">
        <v>3</v>
      </c>
      <c r="J16" s="212">
        <v>0</v>
      </c>
    </row>
    <row r="17" spans="1:10">
      <c r="A17" s="214" t="s">
        <v>99</v>
      </c>
      <c r="B17" s="212">
        <v>0</v>
      </c>
      <c r="C17" s="212">
        <v>1</v>
      </c>
      <c r="D17" s="212">
        <v>1</v>
      </c>
      <c r="E17" s="212">
        <v>2</v>
      </c>
      <c r="F17" s="212">
        <v>2</v>
      </c>
      <c r="G17" s="212">
        <v>1</v>
      </c>
      <c r="H17" s="212">
        <v>0</v>
      </c>
      <c r="I17" s="212">
        <v>1</v>
      </c>
      <c r="J17" s="212">
        <v>0</v>
      </c>
    </row>
    <row r="18" spans="1:10">
      <c r="A18" s="214" t="s">
        <v>100</v>
      </c>
      <c r="B18" s="212">
        <v>0</v>
      </c>
      <c r="C18" s="212">
        <v>0</v>
      </c>
      <c r="D18" s="212">
        <v>0</v>
      </c>
      <c r="E18" s="212">
        <v>5</v>
      </c>
      <c r="F18" s="212">
        <v>2</v>
      </c>
      <c r="G18" s="212">
        <v>0</v>
      </c>
      <c r="H18" s="212">
        <v>1</v>
      </c>
      <c r="I18" s="212">
        <v>0</v>
      </c>
      <c r="J18" s="212">
        <v>0</v>
      </c>
    </row>
    <row r="19" spans="1:10">
      <c r="A19" s="214" t="s">
        <v>101</v>
      </c>
      <c r="B19" s="212">
        <v>0</v>
      </c>
      <c r="C19" s="212">
        <v>0</v>
      </c>
      <c r="D19" s="212">
        <v>2</v>
      </c>
      <c r="E19" s="212">
        <v>1</v>
      </c>
      <c r="F19" s="212">
        <v>2</v>
      </c>
      <c r="G19" s="212">
        <v>1</v>
      </c>
      <c r="H19" s="212">
        <v>0</v>
      </c>
      <c r="I19" s="212">
        <v>1</v>
      </c>
      <c r="J19" s="212">
        <v>1</v>
      </c>
    </row>
    <row r="20" spans="1:10">
      <c r="A20" s="214" t="s">
        <v>102</v>
      </c>
      <c r="B20" s="212">
        <v>0</v>
      </c>
      <c r="C20" s="212">
        <v>0</v>
      </c>
      <c r="D20" s="212">
        <v>3</v>
      </c>
      <c r="E20" s="212">
        <v>2</v>
      </c>
      <c r="F20" s="212">
        <v>3</v>
      </c>
      <c r="G20" s="212">
        <v>0</v>
      </c>
      <c r="H20" s="212">
        <v>0</v>
      </c>
      <c r="I20" s="212">
        <v>0</v>
      </c>
      <c r="J20" s="212">
        <v>0</v>
      </c>
    </row>
    <row r="21" spans="1:10">
      <c r="A21" s="214" t="s">
        <v>103</v>
      </c>
      <c r="B21" s="212">
        <v>0</v>
      </c>
      <c r="C21" s="212">
        <v>1</v>
      </c>
      <c r="D21" s="212">
        <v>0</v>
      </c>
      <c r="E21" s="212">
        <v>1</v>
      </c>
      <c r="F21" s="212">
        <v>1</v>
      </c>
      <c r="G21" s="212">
        <v>3</v>
      </c>
      <c r="H21" s="212">
        <v>2</v>
      </c>
      <c r="I21" s="212">
        <v>0</v>
      </c>
      <c r="J21" s="212">
        <v>0</v>
      </c>
    </row>
    <row r="22" spans="1:10">
      <c r="A22" s="214" t="s">
        <v>104</v>
      </c>
      <c r="B22" s="212">
        <v>1</v>
      </c>
      <c r="C22" s="212">
        <v>0</v>
      </c>
      <c r="D22" s="212">
        <v>0</v>
      </c>
      <c r="E22" s="212">
        <v>0</v>
      </c>
      <c r="F22" s="212">
        <v>1</v>
      </c>
      <c r="G22" s="212">
        <v>3</v>
      </c>
      <c r="H22" s="212">
        <v>1</v>
      </c>
      <c r="I22" s="212">
        <v>1</v>
      </c>
      <c r="J22" s="212">
        <v>1</v>
      </c>
    </row>
    <row r="23" spans="1:10" ht="15.75">
      <c r="A23" s="214" t="s">
        <v>105</v>
      </c>
      <c r="B23" s="212">
        <v>0</v>
      </c>
      <c r="C23" s="212">
        <v>0</v>
      </c>
      <c r="D23" s="212">
        <v>1</v>
      </c>
      <c r="E23" s="212">
        <v>0</v>
      </c>
      <c r="F23" s="212">
        <v>3</v>
      </c>
      <c r="G23" s="212">
        <v>0</v>
      </c>
      <c r="H23" s="212">
        <v>1</v>
      </c>
      <c r="I23" s="217">
        <v>2</v>
      </c>
      <c r="J23" s="212">
        <v>1</v>
      </c>
    </row>
    <row r="24" spans="1:10" ht="15.75">
      <c r="A24" s="214" t="s">
        <v>106</v>
      </c>
      <c r="B24" s="212">
        <v>0</v>
      </c>
      <c r="C24" s="212">
        <v>3</v>
      </c>
      <c r="D24" s="212">
        <v>0</v>
      </c>
      <c r="E24" s="212">
        <v>0</v>
      </c>
      <c r="F24" s="212">
        <v>1</v>
      </c>
      <c r="G24" s="212">
        <v>1</v>
      </c>
      <c r="H24" s="212">
        <v>0</v>
      </c>
      <c r="I24" s="217">
        <v>2</v>
      </c>
      <c r="J24" s="212">
        <v>1</v>
      </c>
    </row>
    <row r="25" spans="1:10" ht="15.75">
      <c r="A25" s="214" t="s">
        <v>107</v>
      </c>
      <c r="B25" s="217">
        <v>2</v>
      </c>
      <c r="C25" s="212">
        <v>2</v>
      </c>
      <c r="D25" s="212">
        <v>3</v>
      </c>
      <c r="E25" s="212">
        <v>0</v>
      </c>
      <c r="F25" s="212">
        <v>1</v>
      </c>
      <c r="G25" s="212">
        <v>0</v>
      </c>
      <c r="H25" s="212">
        <v>0</v>
      </c>
      <c r="I25" s="212">
        <v>0</v>
      </c>
      <c r="J25" s="212">
        <v>0</v>
      </c>
    </row>
    <row r="26" spans="1:10">
      <c r="A26" s="214" t="s">
        <v>108</v>
      </c>
      <c r="B26" s="212">
        <v>0</v>
      </c>
      <c r="C26" s="212">
        <v>1</v>
      </c>
      <c r="D26" s="212">
        <v>0</v>
      </c>
      <c r="E26" s="212">
        <v>2</v>
      </c>
      <c r="F26" s="212">
        <v>1</v>
      </c>
      <c r="G26" s="212">
        <v>1</v>
      </c>
      <c r="H26" s="212">
        <v>2</v>
      </c>
      <c r="I26" s="212">
        <v>0</v>
      </c>
      <c r="J26" s="212">
        <v>1</v>
      </c>
    </row>
  </sheetData>
  <conditionalFormatting sqref="B2:J26">
    <cfRule type="cellIs" dxfId="0" priority="1" operator="greaterThan">
      <formula>2</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4861-553F-4399-9DD1-0C10E12F7F5E}">
  <dimension ref="A1:J90"/>
  <sheetViews>
    <sheetView zoomScaleNormal="100" workbookViewId="0">
      <selection activeCell="H1" sqref="H1"/>
    </sheetView>
  </sheetViews>
  <sheetFormatPr baseColWidth="10" defaultRowHeight="15"/>
  <cols>
    <col min="1" max="1" width="11" style="54"/>
    <col min="2" max="2" width="11" style="52"/>
    <col min="3" max="3" width="11.125" style="54" customWidth="1"/>
    <col min="4" max="4" width="11.25" style="54" customWidth="1"/>
    <col min="5" max="5" width="11.75" style="54" customWidth="1"/>
    <col min="6" max="6" width="11.5" style="54" customWidth="1"/>
    <col min="7" max="7" width="11" style="54"/>
    <col min="8" max="8" width="10.375" style="54" bestFit="1" customWidth="1"/>
    <col min="9" max="16384" width="11" style="54"/>
  </cols>
  <sheetData>
    <row r="1" spans="1:6" s="48" customFormat="1" ht="28.5" customHeight="1">
      <c r="A1" s="48" t="s">
        <v>287</v>
      </c>
      <c r="B1" s="49" t="s">
        <v>288</v>
      </c>
      <c r="C1" s="49" t="s">
        <v>289</v>
      </c>
      <c r="D1" s="49" t="s">
        <v>290</v>
      </c>
      <c r="E1" s="49" t="s">
        <v>291</v>
      </c>
      <c r="F1" s="49" t="s">
        <v>292</v>
      </c>
    </row>
    <row r="2" spans="1:6" s="52" customFormat="1" ht="15.75" thickBot="1">
      <c r="A2" s="50" t="s">
        <v>293</v>
      </c>
      <c r="B2" s="51">
        <v>1</v>
      </c>
      <c r="C2" s="52" t="s">
        <v>294</v>
      </c>
    </row>
    <row r="3" spans="1:6" ht="15.75" thickBot="1">
      <c r="A3" s="53" t="s">
        <v>295</v>
      </c>
      <c r="B3" s="51">
        <v>1</v>
      </c>
      <c r="C3" s="54" t="s">
        <v>296</v>
      </c>
    </row>
    <row r="4" spans="1:6" ht="15.75" thickBot="1">
      <c r="A4" s="53" t="s">
        <v>297</v>
      </c>
      <c r="B4" s="51">
        <v>4</v>
      </c>
      <c r="C4" s="54" t="s">
        <v>298</v>
      </c>
      <c r="D4" s="54" t="s">
        <v>299</v>
      </c>
      <c r="E4" s="54" t="s">
        <v>294</v>
      </c>
      <c r="F4" s="54" t="s">
        <v>300</v>
      </c>
    </row>
    <row r="5" spans="1:6" ht="15.75" thickBot="1">
      <c r="A5" s="53" t="s">
        <v>301</v>
      </c>
      <c r="B5" s="51">
        <v>2</v>
      </c>
      <c r="C5" s="54" t="s">
        <v>298</v>
      </c>
      <c r="D5" s="54" t="s">
        <v>302</v>
      </c>
    </row>
    <row r="6" spans="1:6" ht="15.75" thickBot="1">
      <c r="A6" s="53" t="s">
        <v>303</v>
      </c>
      <c r="B6" s="51">
        <v>4</v>
      </c>
      <c r="C6" s="54" t="s">
        <v>299</v>
      </c>
      <c r="D6" s="54" t="s">
        <v>304</v>
      </c>
      <c r="E6" s="54" t="s">
        <v>294</v>
      </c>
      <c r="F6" s="54" t="s">
        <v>305</v>
      </c>
    </row>
    <row r="7" spans="1:6" ht="15.75" thickBot="1">
      <c r="A7" s="53" t="s">
        <v>306</v>
      </c>
      <c r="B7" s="51">
        <v>2</v>
      </c>
      <c r="C7" s="54" t="s">
        <v>298</v>
      </c>
      <c r="D7" s="54" t="s">
        <v>304</v>
      </c>
    </row>
    <row r="8" spans="1:6" ht="15.75" thickBot="1">
      <c r="A8" s="53" t="s">
        <v>307</v>
      </c>
      <c r="B8" s="51">
        <v>1</v>
      </c>
      <c r="C8" s="54" t="s">
        <v>298</v>
      </c>
    </row>
    <row r="9" spans="1:6" ht="15.75" thickBot="1">
      <c r="A9" s="53" t="s">
        <v>308</v>
      </c>
      <c r="B9" s="51">
        <v>4</v>
      </c>
      <c r="C9" s="54" t="s">
        <v>299</v>
      </c>
      <c r="D9" s="54" t="s">
        <v>302</v>
      </c>
      <c r="E9" s="54" t="s">
        <v>296</v>
      </c>
      <c r="F9" s="52" t="s">
        <v>309</v>
      </c>
    </row>
    <row r="10" spans="1:6" ht="15.75" thickBot="1">
      <c r="A10" s="53" t="s">
        <v>310</v>
      </c>
      <c r="B10" s="51">
        <v>4</v>
      </c>
      <c r="C10" s="52" t="s">
        <v>309</v>
      </c>
      <c r="D10" s="54" t="s">
        <v>302</v>
      </c>
      <c r="E10" s="54" t="s">
        <v>299</v>
      </c>
      <c r="F10" s="54" t="s">
        <v>300</v>
      </c>
    </row>
    <row r="11" spans="1:6" ht="15.75" thickBot="1">
      <c r="A11" s="53" t="s">
        <v>311</v>
      </c>
      <c r="B11" s="51">
        <v>2</v>
      </c>
      <c r="C11" s="54" t="s">
        <v>298</v>
      </c>
      <c r="D11" s="54" t="s">
        <v>294</v>
      </c>
    </row>
    <row r="12" spans="1:6" ht="15.75" thickBot="1">
      <c r="A12" s="53" t="s">
        <v>66</v>
      </c>
      <c r="B12" s="51">
        <v>1</v>
      </c>
      <c r="C12" s="54" t="s">
        <v>299</v>
      </c>
    </row>
    <row r="13" spans="1:6" ht="15.75" thickBot="1">
      <c r="A13" s="53" t="s">
        <v>67</v>
      </c>
      <c r="B13" s="51">
        <v>3</v>
      </c>
      <c r="C13" s="54" t="s">
        <v>305</v>
      </c>
      <c r="D13" s="54" t="s">
        <v>302</v>
      </c>
      <c r="E13" s="54" t="s">
        <v>298</v>
      </c>
    </row>
    <row r="14" spans="1:6" ht="15.75" thickBot="1">
      <c r="A14" s="53" t="s">
        <v>312</v>
      </c>
      <c r="B14" s="51">
        <v>2</v>
      </c>
      <c r="C14" s="54" t="s">
        <v>298</v>
      </c>
      <c r="D14" s="54" t="s">
        <v>302</v>
      </c>
    </row>
    <row r="15" spans="1:6" ht="15.75" thickBot="1">
      <c r="A15" s="53" t="s">
        <v>313</v>
      </c>
      <c r="B15" s="55">
        <v>3</v>
      </c>
      <c r="C15" s="54" t="s">
        <v>296</v>
      </c>
      <c r="D15" s="54" t="s">
        <v>300</v>
      </c>
      <c r="E15" s="54" t="s">
        <v>294</v>
      </c>
    </row>
    <row r="16" spans="1:6" ht="15.75" thickBot="1">
      <c r="A16" s="53" t="s">
        <v>314</v>
      </c>
      <c r="B16" s="51">
        <v>2</v>
      </c>
      <c r="C16" s="52" t="s">
        <v>309</v>
      </c>
      <c r="D16" s="54" t="s">
        <v>298</v>
      </c>
    </row>
    <row r="17" spans="1:8" ht="15.75" thickBot="1">
      <c r="A17" s="53" t="s">
        <v>315</v>
      </c>
      <c r="B17" s="51">
        <v>1</v>
      </c>
      <c r="C17" s="54" t="s">
        <v>298</v>
      </c>
    </row>
    <row r="18" spans="1:8" ht="15.75" thickBot="1">
      <c r="A18" s="53" t="s">
        <v>316</v>
      </c>
      <c r="B18" s="51">
        <v>2</v>
      </c>
      <c r="C18" s="54" t="s">
        <v>296</v>
      </c>
      <c r="D18" s="52" t="s">
        <v>309</v>
      </c>
    </row>
    <row r="19" spans="1:8" ht="15.75" thickBot="1">
      <c r="A19" s="53" t="s">
        <v>317</v>
      </c>
      <c r="B19" s="51">
        <v>1</v>
      </c>
      <c r="C19" s="54" t="s">
        <v>298</v>
      </c>
    </row>
    <row r="20" spans="1:8" ht="15.75" thickBot="1">
      <c r="A20" s="53" t="s">
        <v>318</v>
      </c>
      <c r="B20" s="51">
        <v>2</v>
      </c>
      <c r="C20" s="54" t="s">
        <v>296</v>
      </c>
      <c r="D20" s="54" t="s">
        <v>294</v>
      </c>
    </row>
    <row r="21" spans="1:8" ht="15.75" thickBot="1">
      <c r="A21" s="53" t="s">
        <v>319</v>
      </c>
      <c r="B21" s="51">
        <v>3</v>
      </c>
      <c r="C21" s="52" t="s">
        <v>309</v>
      </c>
      <c r="D21" s="54" t="s">
        <v>299</v>
      </c>
      <c r="E21" s="54" t="s">
        <v>294</v>
      </c>
    </row>
    <row r="22" spans="1:8" ht="15.75" thickBot="1">
      <c r="A22" s="53" t="s">
        <v>320</v>
      </c>
      <c r="B22" s="51">
        <v>1</v>
      </c>
      <c r="C22" s="54" t="s">
        <v>299</v>
      </c>
    </row>
    <row r="23" spans="1:8" ht="15.75" thickBot="1">
      <c r="A23" s="53" t="s">
        <v>321</v>
      </c>
      <c r="B23" s="51">
        <v>2</v>
      </c>
      <c r="C23" s="52" t="s">
        <v>309</v>
      </c>
      <c r="D23" s="54" t="s">
        <v>294</v>
      </c>
    </row>
    <row r="24" spans="1:8" ht="15.75" thickBot="1">
      <c r="A24" s="53" t="s">
        <v>322</v>
      </c>
      <c r="B24" s="51">
        <v>3</v>
      </c>
      <c r="C24" s="54" t="s">
        <v>302</v>
      </c>
      <c r="D24" s="54" t="s">
        <v>299</v>
      </c>
      <c r="E24" s="54" t="s">
        <v>305</v>
      </c>
    </row>
    <row r="25" spans="1:8" ht="15.75" thickBot="1">
      <c r="A25" s="53" t="s">
        <v>323</v>
      </c>
      <c r="B25" s="51">
        <v>4</v>
      </c>
      <c r="C25" s="52" t="s">
        <v>309</v>
      </c>
      <c r="D25" s="54" t="s">
        <v>299</v>
      </c>
      <c r="E25" s="54" t="s">
        <v>298</v>
      </c>
      <c r="F25" s="54" t="s">
        <v>302</v>
      </c>
    </row>
    <row r="26" spans="1:8" ht="15.75" thickBot="1">
      <c r="A26" s="53" t="s">
        <v>324</v>
      </c>
      <c r="B26" s="51">
        <v>1</v>
      </c>
      <c r="C26" s="54" t="s">
        <v>302</v>
      </c>
    </row>
    <row r="27" spans="1:8" ht="15.75" thickBot="1">
      <c r="A27" s="53" t="s">
        <v>325</v>
      </c>
      <c r="B27" s="51">
        <v>3</v>
      </c>
      <c r="C27" s="54" t="s">
        <v>302</v>
      </c>
      <c r="D27" s="54" t="s">
        <v>294</v>
      </c>
      <c r="E27" s="54" t="s">
        <v>296</v>
      </c>
    </row>
    <row r="28" spans="1:8" ht="15.75" thickBot="1">
      <c r="A28" s="53" t="s">
        <v>326</v>
      </c>
      <c r="B28" s="51">
        <v>3</v>
      </c>
      <c r="C28" s="54" t="s">
        <v>309</v>
      </c>
      <c r="D28" s="54" t="s">
        <v>302</v>
      </c>
      <c r="E28" s="54" t="s">
        <v>294</v>
      </c>
    </row>
    <row r="29" spans="1:8" ht="15.75" thickBot="1">
      <c r="A29" s="53" t="s">
        <v>327</v>
      </c>
      <c r="B29" s="51">
        <v>3</v>
      </c>
      <c r="C29" s="54" t="s">
        <v>296</v>
      </c>
      <c r="D29" s="54" t="s">
        <v>294</v>
      </c>
      <c r="E29" s="54" t="s">
        <v>298</v>
      </c>
    </row>
    <row r="30" spans="1:8" ht="15.75" thickBot="1">
      <c r="A30" s="53" t="s">
        <v>328</v>
      </c>
      <c r="B30" s="51">
        <v>2</v>
      </c>
      <c r="C30" s="54" t="s">
        <v>299</v>
      </c>
      <c r="D30" s="54" t="s">
        <v>309</v>
      </c>
    </row>
    <row r="31" spans="1:8" ht="15.75" thickBot="1">
      <c r="A31" s="53" t="s">
        <v>329</v>
      </c>
      <c r="B31" s="51">
        <v>3</v>
      </c>
      <c r="C31" s="54" t="s">
        <v>302</v>
      </c>
      <c r="D31" s="54" t="s">
        <v>294</v>
      </c>
      <c r="E31" s="54" t="s">
        <v>330</v>
      </c>
    </row>
    <row r="32" spans="1:8" s="52" customFormat="1" ht="15.75" thickBot="1">
      <c r="A32" s="56" t="s">
        <v>331</v>
      </c>
      <c r="B32" s="51">
        <v>2</v>
      </c>
      <c r="C32" s="52" t="s">
        <v>302</v>
      </c>
      <c r="D32" s="57" t="s">
        <v>298</v>
      </c>
      <c r="E32" s="57"/>
      <c r="F32" s="57"/>
      <c r="G32" s="57"/>
      <c r="H32" s="57"/>
    </row>
    <row r="33" spans="1:9" ht="15.75" thickBot="1">
      <c r="A33" s="53" t="s">
        <v>332</v>
      </c>
      <c r="B33" s="51">
        <v>3</v>
      </c>
      <c r="C33" s="54" t="s">
        <v>309</v>
      </c>
      <c r="D33" s="54" t="s">
        <v>305</v>
      </c>
      <c r="E33" s="54" t="s">
        <v>302</v>
      </c>
      <c r="G33" s="52"/>
    </row>
    <row r="34" spans="1:9" ht="15.75" thickBot="1">
      <c r="A34" s="53" t="s">
        <v>333</v>
      </c>
      <c r="B34" s="51">
        <v>2</v>
      </c>
      <c r="C34" s="54" t="s">
        <v>302</v>
      </c>
      <c r="D34" s="54" t="s">
        <v>298</v>
      </c>
    </row>
    <row r="35" spans="1:9" ht="15.75" thickBot="1">
      <c r="A35" s="53" t="s">
        <v>334</v>
      </c>
      <c r="B35" s="51">
        <v>3</v>
      </c>
      <c r="C35" s="54" t="s">
        <v>299</v>
      </c>
      <c r="D35" s="52" t="s">
        <v>309</v>
      </c>
      <c r="E35" s="54" t="s">
        <v>294</v>
      </c>
    </row>
    <row r="36" spans="1:9" s="52" customFormat="1" ht="15.75" thickBot="1">
      <c r="A36" s="56" t="s">
        <v>335</v>
      </c>
      <c r="B36" s="51">
        <v>2</v>
      </c>
      <c r="C36" s="52" t="s">
        <v>299</v>
      </c>
      <c r="D36" s="57" t="s">
        <v>298</v>
      </c>
      <c r="E36" s="57"/>
      <c r="F36" s="57"/>
      <c r="G36" s="57"/>
      <c r="H36" s="57"/>
      <c r="I36" s="57"/>
    </row>
    <row r="37" spans="1:9" s="52" customFormat="1" ht="15.75" thickBot="1">
      <c r="A37" s="56" t="s">
        <v>16</v>
      </c>
      <c r="B37" s="51">
        <v>2</v>
      </c>
      <c r="C37" s="54" t="s">
        <v>302</v>
      </c>
      <c r="D37" s="52" t="s">
        <v>296</v>
      </c>
    </row>
    <row r="38" spans="1:9" ht="15.75" thickBot="1">
      <c r="A38" s="53" t="s">
        <v>17</v>
      </c>
      <c r="B38" s="51">
        <v>2</v>
      </c>
      <c r="C38" s="54" t="s">
        <v>302</v>
      </c>
      <c r="D38" s="58" t="s">
        <v>294</v>
      </c>
    </row>
    <row r="39" spans="1:9" ht="15.75" thickBot="1">
      <c r="A39" s="53" t="s">
        <v>336</v>
      </c>
      <c r="B39" s="51"/>
      <c r="C39" s="54" t="s">
        <v>337</v>
      </c>
    </row>
    <row r="40" spans="1:9" ht="15.75" thickBot="1">
      <c r="A40" s="53" t="s">
        <v>338</v>
      </c>
      <c r="B40" s="51">
        <v>1</v>
      </c>
      <c r="C40" s="52" t="s">
        <v>309</v>
      </c>
    </row>
    <row r="41" spans="1:9" ht="15.75" thickBot="1">
      <c r="A41" s="53" t="s">
        <v>339</v>
      </c>
      <c r="B41" s="51">
        <v>3</v>
      </c>
      <c r="C41" s="54" t="s">
        <v>296</v>
      </c>
      <c r="D41" s="54" t="s">
        <v>298</v>
      </c>
      <c r="E41" s="54" t="s">
        <v>304</v>
      </c>
    </row>
    <row r="42" spans="1:9" ht="15.75" thickBot="1">
      <c r="A42" s="53" t="s">
        <v>340</v>
      </c>
      <c r="B42" s="51">
        <v>2</v>
      </c>
      <c r="C42" s="54" t="s">
        <v>298</v>
      </c>
      <c r="D42" s="52" t="s">
        <v>309</v>
      </c>
    </row>
    <row r="43" spans="1:9" ht="15.75" thickBot="1">
      <c r="A43" s="53" t="s">
        <v>341</v>
      </c>
      <c r="B43" s="51">
        <v>1</v>
      </c>
      <c r="C43" s="54" t="s">
        <v>302</v>
      </c>
    </row>
    <row r="44" spans="1:9" ht="15.75" thickBot="1">
      <c r="A44" s="53" t="s">
        <v>342</v>
      </c>
      <c r="B44" s="51">
        <v>2</v>
      </c>
      <c r="C44" s="54" t="s">
        <v>302</v>
      </c>
      <c r="D44" s="52" t="s">
        <v>309</v>
      </c>
    </row>
    <row r="45" spans="1:9" ht="15.75" thickBot="1">
      <c r="A45" s="53" t="s">
        <v>343</v>
      </c>
      <c r="B45" s="59">
        <v>1</v>
      </c>
      <c r="C45" s="54" t="s">
        <v>302</v>
      </c>
    </row>
    <row r="46" spans="1:9" ht="15.75" thickBot="1">
      <c r="A46" s="53" t="s">
        <v>344</v>
      </c>
      <c r="B46" s="55">
        <v>3</v>
      </c>
      <c r="C46" s="54" t="s">
        <v>298</v>
      </c>
      <c r="D46" s="54" t="s">
        <v>300</v>
      </c>
      <c r="E46" s="52" t="s">
        <v>309</v>
      </c>
    </row>
    <row r="47" spans="1:9" ht="15.75" thickBot="1">
      <c r="A47" s="53" t="s">
        <v>345</v>
      </c>
      <c r="B47" s="55">
        <v>1</v>
      </c>
      <c r="C47" s="54" t="s">
        <v>298</v>
      </c>
    </row>
    <row r="48" spans="1:9" ht="15.75" thickBot="1">
      <c r="A48" s="53" t="s">
        <v>346</v>
      </c>
      <c r="B48" s="55">
        <v>1</v>
      </c>
      <c r="C48" s="54" t="s">
        <v>298</v>
      </c>
    </row>
    <row r="49" spans="1:10" ht="15.75" thickBot="1">
      <c r="A49" s="53" t="s">
        <v>347</v>
      </c>
      <c r="B49" s="55">
        <v>3</v>
      </c>
      <c r="C49" s="54" t="s">
        <v>296</v>
      </c>
      <c r="D49" s="54" t="s">
        <v>304</v>
      </c>
      <c r="E49" s="54" t="s">
        <v>302</v>
      </c>
    </row>
    <row r="50" spans="1:10" ht="15.75" thickBot="1">
      <c r="A50" s="53" t="s">
        <v>348</v>
      </c>
      <c r="B50" s="55">
        <v>3</v>
      </c>
      <c r="C50" s="54" t="s">
        <v>305</v>
      </c>
      <c r="D50" s="52" t="s">
        <v>309</v>
      </c>
      <c r="E50" s="54" t="s">
        <v>299</v>
      </c>
    </row>
    <row r="51" spans="1:10" ht="15.75" thickBot="1">
      <c r="A51" s="53" t="s">
        <v>349</v>
      </c>
      <c r="B51" s="55">
        <v>4</v>
      </c>
      <c r="C51" s="54" t="s">
        <v>296</v>
      </c>
      <c r="D51" s="54" t="s">
        <v>304</v>
      </c>
      <c r="E51" s="54" t="s">
        <v>302</v>
      </c>
      <c r="F51" s="54" t="s">
        <v>309</v>
      </c>
    </row>
    <row r="52" spans="1:10" ht="15.75" thickBot="1">
      <c r="A52" s="53" t="s">
        <v>350</v>
      </c>
      <c r="B52" s="55">
        <v>3</v>
      </c>
      <c r="C52" s="54" t="s">
        <v>298</v>
      </c>
      <c r="D52" s="54" t="s">
        <v>299</v>
      </c>
      <c r="E52" s="54" t="s">
        <v>302</v>
      </c>
    </row>
    <row r="53" spans="1:10" ht="15.75" thickBot="1">
      <c r="A53" s="53" t="s">
        <v>351</v>
      </c>
      <c r="B53" s="55"/>
    </row>
    <row r="54" spans="1:10" ht="15.75" thickBot="1">
      <c r="A54" s="53" t="s">
        <v>352</v>
      </c>
      <c r="B54" s="51">
        <v>2</v>
      </c>
      <c r="C54" s="54" t="s">
        <v>302</v>
      </c>
      <c r="D54" s="54" t="s">
        <v>298</v>
      </c>
    </row>
    <row r="55" spans="1:10" ht="15.75" thickBot="1">
      <c r="A55" s="53" t="s">
        <v>353</v>
      </c>
      <c r="B55" s="51">
        <v>1</v>
      </c>
      <c r="C55" s="54" t="s">
        <v>298</v>
      </c>
    </row>
    <row r="56" spans="1:10" ht="15.75" thickBot="1">
      <c r="A56" s="53" t="s">
        <v>354</v>
      </c>
      <c r="B56" s="51">
        <v>2</v>
      </c>
      <c r="C56" s="54" t="s">
        <v>299</v>
      </c>
      <c r="D56" s="54" t="s">
        <v>298</v>
      </c>
    </row>
    <row r="57" spans="1:10" ht="15.75" thickBot="1">
      <c r="A57" s="53" t="s">
        <v>355</v>
      </c>
      <c r="B57" s="51">
        <v>1</v>
      </c>
      <c r="C57" s="54" t="s">
        <v>302</v>
      </c>
    </row>
    <row r="58" spans="1:10" ht="15.75" thickBot="1">
      <c r="A58" s="53" t="s">
        <v>356</v>
      </c>
      <c r="B58" s="51">
        <v>1</v>
      </c>
      <c r="C58" s="54" t="s">
        <v>298</v>
      </c>
    </row>
    <row r="59" spans="1:10" ht="15.75" thickBot="1">
      <c r="A59" s="53" t="s">
        <v>357</v>
      </c>
      <c r="B59" s="51">
        <v>3</v>
      </c>
      <c r="C59" s="54" t="s">
        <v>298</v>
      </c>
      <c r="D59" s="52" t="s">
        <v>309</v>
      </c>
      <c r="E59" s="54" t="s">
        <v>302</v>
      </c>
    </row>
    <row r="60" spans="1:10" ht="15.75" thickBot="1">
      <c r="A60" s="53" t="s">
        <v>358</v>
      </c>
      <c r="B60" s="51">
        <v>1</v>
      </c>
      <c r="C60" s="54" t="s">
        <v>302</v>
      </c>
    </row>
    <row r="61" spans="1:10" ht="15.75" thickBot="1">
      <c r="A61" s="53" t="s">
        <v>359</v>
      </c>
      <c r="B61" s="51">
        <v>1</v>
      </c>
      <c r="C61" s="54" t="s">
        <v>309</v>
      </c>
    </row>
    <row r="62" spans="1:10" ht="15.75" thickBot="1">
      <c r="A62" s="53" t="s">
        <v>360</v>
      </c>
      <c r="B62" s="60">
        <v>1</v>
      </c>
      <c r="C62" s="54" t="s">
        <v>296</v>
      </c>
    </row>
    <row r="63" spans="1:10" s="52" customFormat="1" ht="15.75" thickBot="1">
      <c r="A63" s="56" t="s">
        <v>361</v>
      </c>
      <c r="B63" s="61">
        <v>1</v>
      </c>
      <c r="C63" s="57" t="s">
        <v>298</v>
      </c>
      <c r="D63" s="57"/>
      <c r="E63" s="57"/>
      <c r="F63" s="57"/>
      <c r="G63" s="57"/>
      <c r="H63" s="57"/>
      <c r="I63" s="57"/>
      <c r="J63" s="57"/>
    </row>
    <row r="64" spans="1:10" s="52" customFormat="1" ht="15.75" thickBot="1">
      <c r="A64" s="56" t="s">
        <v>362</v>
      </c>
      <c r="B64" s="60">
        <v>4</v>
      </c>
      <c r="C64" s="52" t="s">
        <v>296</v>
      </c>
      <c r="D64" s="52" t="s">
        <v>305</v>
      </c>
      <c r="E64" s="52" t="s">
        <v>309</v>
      </c>
      <c r="F64" s="54" t="s">
        <v>294</v>
      </c>
      <c r="J64" s="61"/>
    </row>
    <row r="65" spans="1:9" ht="15.75" thickBot="1">
      <c r="A65" s="53" t="s">
        <v>363</v>
      </c>
      <c r="B65" s="60">
        <v>2</v>
      </c>
      <c r="C65" s="54" t="s">
        <v>309</v>
      </c>
      <c r="D65" s="54" t="s">
        <v>302</v>
      </c>
    </row>
    <row r="66" spans="1:9" ht="15.75" thickBot="1">
      <c r="A66" s="53" t="s">
        <v>364</v>
      </c>
      <c r="B66" s="60">
        <v>2</v>
      </c>
      <c r="C66" s="54" t="s">
        <v>296</v>
      </c>
      <c r="D66" s="54" t="s">
        <v>304</v>
      </c>
    </row>
    <row r="67" spans="1:9" ht="15.75" thickBot="1">
      <c r="A67" s="53" t="s">
        <v>365</v>
      </c>
      <c r="B67" s="51">
        <v>1</v>
      </c>
      <c r="C67" s="54" t="s">
        <v>298</v>
      </c>
    </row>
    <row r="68" spans="1:9" ht="15.75" thickBot="1">
      <c r="A68" s="53" t="s">
        <v>366</v>
      </c>
      <c r="B68" s="51">
        <v>2</v>
      </c>
      <c r="C68" s="54" t="s">
        <v>302</v>
      </c>
      <c r="D68" s="54" t="s">
        <v>298</v>
      </c>
    </row>
    <row r="69" spans="1:9" ht="15.75" thickBot="1">
      <c r="A69" s="62"/>
      <c r="B69" s="57">
        <f>SUM(B2:B68)</f>
        <v>139</v>
      </c>
      <c r="C69" s="63"/>
      <c r="D69" s="63"/>
      <c r="E69" s="63"/>
      <c r="F69" s="63"/>
      <c r="G69" s="63"/>
      <c r="H69" s="63"/>
      <c r="I69" s="63"/>
    </row>
    <row r="70" spans="1:9" s="52" customFormat="1"/>
    <row r="71" spans="1:9">
      <c r="A71" s="54" t="s">
        <v>367</v>
      </c>
      <c r="C71" s="52" t="s">
        <v>368</v>
      </c>
      <c r="D71" s="54" t="s">
        <v>369</v>
      </c>
      <c r="E71" s="52" t="s">
        <v>370</v>
      </c>
      <c r="F71" s="52" t="s">
        <v>371</v>
      </c>
    </row>
    <row r="72" spans="1:9">
      <c r="A72" s="54" t="s">
        <v>298</v>
      </c>
      <c r="B72" s="52">
        <f>COUNTIF(C2:F68,A72)</f>
        <v>29</v>
      </c>
      <c r="C72" s="52">
        <v>18</v>
      </c>
      <c r="D72" s="54">
        <v>8</v>
      </c>
      <c r="E72" s="52">
        <v>3</v>
      </c>
      <c r="H72" s="54">
        <f>COUNTIF(C11:F19,A72)</f>
        <v>6</v>
      </c>
    </row>
    <row r="73" spans="1:9">
      <c r="A73" s="54" t="s">
        <v>302</v>
      </c>
      <c r="B73" s="52">
        <f>COUNTIF(C2:F68,A73)</f>
        <v>28</v>
      </c>
      <c r="C73" s="58">
        <v>15</v>
      </c>
      <c r="D73" s="54">
        <v>7</v>
      </c>
      <c r="E73" s="54">
        <v>5</v>
      </c>
      <c r="F73" s="54">
        <v>1</v>
      </c>
      <c r="H73" s="54">
        <f>COUNTIF(C11:F20,A73)</f>
        <v>2</v>
      </c>
    </row>
    <row r="74" spans="1:9">
      <c r="A74" s="52" t="s">
        <v>309</v>
      </c>
      <c r="B74" s="52">
        <f>COUNTIF(C2:F68,A74)</f>
        <v>21</v>
      </c>
      <c r="C74" s="52">
        <f>COUNTIF(C2:C68,A74)</f>
        <v>10</v>
      </c>
      <c r="D74" s="54">
        <f>COUNTIF(D2:D68,A74)</f>
        <v>7</v>
      </c>
      <c r="E74" s="54">
        <f>COUNTIF(E2:E68,A74)</f>
        <v>2</v>
      </c>
      <c r="F74" s="54">
        <f>COUNTIF(F2:F68,A74)</f>
        <v>2</v>
      </c>
      <c r="H74" s="54">
        <f>COUNTIF(C11:F21,A74)</f>
        <v>3</v>
      </c>
    </row>
    <row r="75" spans="1:9">
      <c r="A75" s="54" t="s">
        <v>296</v>
      </c>
      <c r="B75" s="52">
        <f>COUNTIF(C2:F68,A75)</f>
        <v>14</v>
      </c>
      <c r="C75" s="52">
        <f>COUNTIF(C2:C68,A75)</f>
        <v>11</v>
      </c>
      <c r="D75" s="54">
        <f>COUNTIF(D2:D68,A75)</f>
        <v>1</v>
      </c>
      <c r="E75" s="54">
        <f>COUNTIF(E2:E68,A75)</f>
        <v>2</v>
      </c>
      <c r="H75" s="54">
        <f>COUNTIF(C11:F22,A75)</f>
        <v>3</v>
      </c>
    </row>
    <row r="76" spans="1:9">
      <c r="A76" s="54" t="s">
        <v>294</v>
      </c>
      <c r="B76" s="52">
        <f>COUNTIF(C2:F68,A76)</f>
        <v>15</v>
      </c>
      <c r="C76" s="52">
        <f>COUNTIF(C2:C68,A76)</f>
        <v>1</v>
      </c>
      <c r="D76" s="54">
        <f>COUNTIF(D2:D68,A76)</f>
        <v>7</v>
      </c>
      <c r="E76" s="54">
        <f>COUNTIF(E2:E68,A76)</f>
        <v>6</v>
      </c>
      <c r="F76" s="54">
        <f>COUNTIF(F2:F68,A76)</f>
        <v>1</v>
      </c>
      <c r="H76" s="54">
        <f>COUNTIF(C11:F23,A76)</f>
        <v>5</v>
      </c>
    </row>
    <row r="77" spans="1:9">
      <c r="A77" s="54" t="s">
        <v>299</v>
      </c>
      <c r="B77" s="52">
        <f>COUNTIF(C2:F68,A77)</f>
        <v>15</v>
      </c>
      <c r="C77" s="52">
        <f>COUNTIF(C2:C68,A77)</f>
        <v>8</v>
      </c>
      <c r="D77" s="54">
        <f>COUNTIF(D2:D68,A77)</f>
        <v>5</v>
      </c>
      <c r="E77" s="54">
        <f>COUNTIF(E2:E68,A77)</f>
        <v>2</v>
      </c>
      <c r="F77" s="54">
        <f>COUNTIF(F2:F68,A77)</f>
        <v>0</v>
      </c>
      <c r="H77" s="54">
        <f>COUNTIF(C11:F24,A77)</f>
        <v>4</v>
      </c>
    </row>
    <row r="78" spans="1:9">
      <c r="A78" s="52" t="s">
        <v>305</v>
      </c>
      <c r="B78" s="52">
        <f>COUNTIF(C2:F68,A78)</f>
        <v>6</v>
      </c>
      <c r="C78" s="52">
        <f>COUNTIF(C2:C68,A78)</f>
        <v>2</v>
      </c>
      <c r="D78" s="54">
        <f>COUNTIF(D2:D68,A78)</f>
        <v>2</v>
      </c>
      <c r="E78" s="54">
        <f>COUNTIF(E2:E68,A78)</f>
        <v>1</v>
      </c>
      <c r="F78" s="54">
        <f>COUNTIF(F2:F68,A78)</f>
        <v>1</v>
      </c>
      <c r="H78" s="54">
        <f t="shared" ref="H78" si="0">COUNTIF(C17:F25,A78)</f>
        <v>1</v>
      </c>
    </row>
    <row r="79" spans="1:9">
      <c r="A79" s="54" t="s">
        <v>330</v>
      </c>
      <c r="B79" s="52">
        <f>COUNTIF(C2:F68,A79)</f>
        <v>5</v>
      </c>
      <c r="C79" s="52">
        <f>COUNTIF(C2:C68,A79)</f>
        <v>0</v>
      </c>
      <c r="D79" s="54">
        <f>COUNTIF(D2:D68,A79)</f>
        <v>2</v>
      </c>
      <c r="E79" s="54">
        <f>COUNTIF(E2:E68,A79)</f>
        <v>1</v>
      </c>
      <c r="F79" s="54">
        <f>COUNTIF(F2:F68,A79)</f>
        <v>2</v>
      </c>
    </row>
    <row r="80" spans="1:9">
      <c r="A80" s="54" t="s">
        <v>304</v>
      </c>
      <c r="B80" s="52">
        <f>COUNTIF(C2:F68,A80)</f>
        <v>6</v>
      </c>
      <c r="C80" s="54">
        <f>COUNTIF(C2:C68,A80)</f>
        <v>0</v>
      </c>
      <c r="D80" s="54">
        <f>COUNTIF(D2:D68,A80)</f>
        <v>5</v>
      </c>
      <c r="E80" s="54">
        <f>COUNTIF(E2:E68,A80)</f>
        <v>1</v>
      </c>
      <c r="F80" s="54">
        <f>COUNTIF(F2:F68,A80)</f>
        <v>0</v>
      </c>
    </row>
    <row r="81" spans="1:3">
      <c r="B81" s="52">
        <f>SUM(B72:B80)</f>
        <v>139</v>
      </c>
    </row>
    <row r="85" spans="1:3">
      <c r="A85" s="54">
        <v>68</v>
      </c>
      <c r="B85" s="52">
        <v>29</v>
      </c>
      <c r="C85" s="54">
        <f>B85/A85</f>
        <v>0.4264705882352941</v>
      </c>
    </row>
    <row r="86" spans="1:3">
      <c r="B86" s="52">
        <v>18</v>
      </c>
      <c r="C86" s="54">
        <f>B86/A85</f>
        <v>0.26470588235294118</v>
      </c>
    </row>
    <row r="87" spans="1:3">
      <c r="B87" s="52">
        <v>21</v>
      </c>
      <c r="C87" s="54">
        <f>B87/A85</f>
        <v>0.30882352941176472</v>
      </c>
    </row>
    <row r="88" spans="1:3">
      <c r="B88" s="52">
        <v>15</v>
      </c>
      <c r="C88" s="54">
        <f>B88/A85</f>
        <v>0.22058823529411764</v>
      </c>
    </row>
    <row r="89" spans="1:3">
      <c r="B89" s="52">
        <v>7</v>
      </c>
      <c r="C89" s="54">
        <f>B89/A85</f>
        <v>0.10294117647058823</v>
      </c>
    </row>
    <row r="90" spans="1:3">
      <c r="B90" s="52">
        <v>8</v>
      </c>
      <c r="C90" s="54">
        <f>B90/A85</f>
        <v>0.11764705882352941</v>
      </c>
    </row>
  </sheetData>
  <autoFilter ref="A1:F69" xr:uid="{09D24515-D804-47AD-97B7-2DD92F84A403}"/>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BB22B-3084-405F-8B97-DBC50F257C50}">
  <dimension ref="A1:B68"/>
  <sheetViews>
    <sheetView workbookViewId="0">
      <selection activeCell="B35" sqref="B35"/>
    </sheetView>
  </sheetViews>
  <sheetFormatPr baseColWidth="10" defaultRowHeight="15"/>
  <cols>
    <col min="1" max="16384" width="11" style="64"/>
  </cols>
  <sheetData>
    <row r="1" spans="1:2" ht="15.75" thickBot="1"/>
    <row r="2" spans="1:2" ht="15.75" thickBot="1">
      <c r="A2" s="50" t="s">
        <v>293</v>
      </c>
      <c r="B2" s="65" t="s">
        <v>372</v>
      </c>
    </row>
    <row r="3" spans="1:2" ht="15.75" thickBot="1">
      <c r="A3" s="53" t="s">
        <v>295</v>
      </c>
      <c r="B3" s="65" t="s">
        <v>373</v>
      </c>
    </row>
    <row r="4" spans="1:2" ht="15.75" thickBot="1">
      <c r="A4" s="53" t="s">
        <v>297</v>
      </c>
      <c r="B4" s="66" t="s">
        <v>374</v>
      </c>
    </row>
    <row r="5" spans="1:2" ht="15.75" thickBot="1">
      <c r="A5" s="53" t="s">
        <v>301</v>
      </c>
      <c r="B5" s="65" t="s">
        <v>375</v>
      </c>
    </row>
    <row r="6" spans="1:2" ht="15.75" thickBot="1">
      <c r="A6" s="53" t="s">
        <v>303</v>
      </c>
      <c r="B6" s="65" t="s">
        <v>376</v>
      </c>
    </row>
    <row r="7" spans="1:2" ht="15.75" thickBot="1">
      <c r="A7" s="53" t="s">
        <v>306</v>
      </c>
      <c r="B7" s="65" t="s">
        <v>377</v>
      </c>
    </row>
    <row r="8" spans="1:2" ht="15.75" thickBot="1">
      <c r="A8" s="53" t="s">
        <v>307</v>
      </c>
      <c r="B8" s="65" t="s">
        <v>378</v>
      </c>
    </row>
    <row r="9" spans="1:2" ht="15.75" thickBot="1">
      <c r="A9" s="53" t="s">
        <v>308</v>
      </c>
      <c r="B9" s="65" t="s">
        <v>379</v>
      </c>
    </row>
    <row r="10" spans="1:2" ht="15.75" thickBot="1">
      <c r="A10" s="53" t="s">
        <v>310</v>
      </c>
      <c r="B10" s="65" t="s">
        <v>380</v>
      </c>
    </row>
    <row r="11" spans="1:2" ht="15.75" thickBot="1">
      <c r="A11" s="53" t="s">
        <v>311</v>
      </c>
      <c r="B11" s="65" t="s">
        <v>381</v>
      </c>
    </row>
    <row r="12" spans="1:2" ht="15.75" thickBot="1">
      <c r="A12" s="53" t="s">
        <v>66</v>
      </c>
      <c r="B12" s="65" t="s">
        <v>382</v>
      </c>
    </row>
    <row r="13" spans="1:2" ht="15.75" thickBot="1">
      <c r="A13" s="53" t="s">
        <v>67</v>
      </c>
      <c r="B13" s="65" t="s">
        <v>383</v>
      </c>
    </row>
    <row r="14" spans="1:2" ht="15.75" thickBot="1">
      <c r="A14" s="53" t="s">
        <v>312</v>
      </c>
      <c r="B14" s="65" t="s">
        <v>384</v>
      </c>
    </row>
    <row r="15" spans="1:2" ht="15.75" thickBot="1">
      <c r="A15" s="53" t="s">
        <v>313</v>
      </c>
      <c r="B15" s="67" t="s">
        <v>385</v>
      </c>
    </row>
    <row r="16" spans="1:2" ht="15.75" thickBot="1">
      <c r="A16" s="53" t="s">
        <v>314</v>
      </c>
      <c r="B16" s="65" t="s">
        <v>386</v>
      </c>
    </row>
    <row r="17" spans="1:2" ht="15.75" thickBot="1">
      <c r="A17" s="53" t="s">
        <v>315</v>
      </c>
      <c r="B17" s="65" t="s">
        <v>387</v>
      </c>
    </row>
    <row r="18" spans="1:2" ht="15.75" thickBot="1">
      <c r="A18" s="53" t="s">
        <v>316</v>
      </c>
      <c r="B18" s="65" t="s">
        <v>388</v>
      </c>
    </row>
    <row r="19" spans="1:2" ht="15.75" thickBot="1">
      <c r="A19" s="53" t="s">
        <v>317</v>
      </c>
      <c r="B19" s="65" t="s">
        <v>389</v>
      </c>
    </row>
    <row r="20" spans="1:2" ht="15.75" thickBot="1">
      <c r="A20" s="53" t="s">
        <v>318</v>
      </c>
      <c r="B20" s="65" t="s">
        <v>390</v>
      </c>
    </row>
    <row r="21" spans="1:2" ht="15.75" thickBot="1">
      <c r="A21" s="53" t="s">
        <v>319</v>
      </c>
      <c r="B21" s="65" t="s">
        <v>391</v>
      </c>
    </row>
    <row r="22" spans="1:2" ht="15.75" thickBot="1">
      <c r="A22" s="53" t="s">
        <v>320</v>
      </c>
      <c r="B22" s="65" t="s">
        <v>392</v>
      </c>
    </row>
    <row r="23" spans="1:2" ht="15.75" thickBot="1">
      <c r="A23" s="53" t="s">
        <v>321</v>
      </c>
      <c r="B23" s="65" t="s">
        <v>393</v>
      </c>
    </row>
    <row r="24" spans="1:2" ht="15.75" thickBot="1">
      <c r="A24" s="53" t="s">
        <v>322</v>
      </c>
      <c r="B24" s="65" t="s">
        <v>394</v>
      </c>
    </row>
    <row r="25" spans="1:2" ht="15.75" thickBot="1">
      <c r="A25" s="53" t="s">
        <v>323</v>
      </c>
      <c r="B25" s="65" t="s">
        <v>395</v>
      </c>
    </row>
    <row r="26" spans="1:2" ht="15.75" thickBot="1">
      <c r="A26" s="53" t="s">
        <v>324</v>
      </c>
      <c r="B26" s="65" t="s">
        <v>396</v>
      </c>
    </row>
    <row r="27" spans="1:2" ht="15.75" thickBot="1">
      <c r="A27" s="53" t="s">
        <v>325</v>
      </c>
      <c r="B27" s="65" t="s">
        <v>397</v>
      </c>
    </row>
    <row r="28" spans="1:2" ht="15.75" thickBot="1">
      <c r="A28" s="53" t="s">
        <v>326</v>
      </c>
      <c r="B28" s="65" t="s">
        <v>398</v>
      </c>
    </row>
    <row r="29" spans="1:2" ht="15.75" thickBot="1">
      <c r="A29" s="53" t="s">
        <v>327</v>
      </c>
      <c r="B29" s="65" t="s">
        <v>399</v>
      </c>
    </row>
    <row r="30" spans="1:2" ht="15.75" thickBot="1">
      <c r="A30" s="53" t="s">
        <v>328</v>
      </c>
      <c r="B30" s="65" t="s">
        <v>400</v>
      </c>
    </row>
    <row r="31" spans="1:2" ht="15.75" thickBot="1">
      <c r="A31" s="53" t="s">
        <v>329</v>
      </c>
      <c r="B31" s="65" t="s">
        <v>401</v>
      </c>
    </row>
    <row r="32" spans="1:2" ht="15.75" thickBot="1">
      <c r="A32" s="56" t="s">
        <v>331</v>
      </c>
      <c r="B32" s="65" t="s">
        <v>402</v>
      </c>
    </row>
    <row r="33" spans="1:2" ht="15.75" thickBot="1">
      <c r="A33" s="53" t="s">
        <v>332</v>
      </c>
      <c r="B33" s="65" t="s">
        <v>403</v>
      </c>
    </row>
    <row r="34" spans="1:2" ht="15.75" thickBot="1">
      <c r="A34" s="53" t="s">
        <v>333</v>
      </c>
      <c r="B34" s="65" t="s">
        <v>404</v>
      </c>
    </row>
    <row r="35" spans="1:2" ht="15.75" thickBot="1">
      <c r="A35" s="53" t="s">
        <v>334</v>
      </c>
      <c r="B35" s="65" t="s">
        <v>405</v>
      </c>
    </row>
    <row r="36" spans="1:2" ht="15.75" thickBot="1">
      <c r="A36" s="56" t="s">
        <v>335</v>
      </c>
      <c r="B36" s="65" t="s">
        <v>406</v>
      </c>
    </row>
    <row r="37" spans="1:2" ht="15.75" thickBot="1">
      <c r="A37" s="56" t="s">
        <v>16</v>
      </c>
      <c r="B37" s="65" t="s">
        <v>407</v>
      </c>
    </row>
    <row r="38" spans="1:2" ht="15.75" thickBot="1">
      <c r="A38" s="53" t="s">
        <v>17</v>
      </c>
      <c r="B38" s="65" t="s">
        <v>408</v>
      </c>
    </row>
    <row r="39" spans="1:2" ht="15.75" thickBot="1">
      <c r="A39" s="53" t="s">
        <v>336</v>
      </c>
      <c r="B39" s="65" t="s">
        <v>409</v>
      </c>
    </row>
    <row r="40" spans="1:2" ht="15.75" thickBot="1">
      <c r="A40" s="53" t="s">
        <v>338</v>
      </c>
      <c r="B40" s="65" t="s">
        <v>410</v>
      </c>
    </row>
    <row r="41" spans="1:2" ht="15.75" thickBot="1">
      <c r="A41" s="53" t="s">
        <v>339</v>
      </c>
      <c r="B41" s="65" t="s">
        <v>411</v>
      </c>
    </row>
    <row r="42" spans="1:2" ht="15.75" thickBot="1">
      <c r="A42" s="53" t="s">
        <v>340</v>
      </c>
      <c r="B42" s="65" t="s">
        <v>412</v>
      </c>
    </row>
    <row r="43" spans="1:2" ht="15.75" thickBot="1">
      <c r="A43" s="53" t="s">
        <v>341</v>
      </c>
      <c r="B43" s="65" t="s">
        <v>413</v>
      </c>
    </row>
    <row r="44" spans="1:2" ht="15.75" thickBot="1">
      <c r="A44" s="53" t="s">
        <v>342</v>
      </c>
      <c r="B44" s="65" t="s">
        <v>414</v>
      </c>
    </row>
    <row r="45" spans="1:2" ht="15.75" thickBot="1">
      <c r="A45" s="53" t="s">
        <v>343</v>
      </c>
      <c r="B45" s="68" t="s">
        <v>415</v>
      </c>
    </row>
    <row r="46" spans="1:2" ht="15.75" thickBot="1">
      <c r="A46" s="53" t="s">
        <v>344</v>
      </c>
      <c r="B46" s="67" t="s">
        <v>416</v>
      </c>
    </row>
    <row r="47" spans="1:2" ht="15.75" thickBot="1">
      <c r="A47" s="53" t="s">
        <v>345</v>
      </c>
      <c r="B47" s="69" t="s">
        <v>417</v>
      </c>
    </row>
    <row r="48" spans="1:2" ht="15.75" thickBot="1">
      <c r="A48" s="53" t="s">
        <v>346</v>
      </c>
      <c r="B48" s="67" t="s">
        <v>418</v>
      </c>
    </row>
    <row r="49" spans="1:2" ht="15.75" thickBot="1">
      <c r="A49" s="53" t="s">
        <v>347</v>
      </c>
      <c r="B49" s="67" t="s">
        <v>419</v>
      </c>
    </row>
    <row r="50" spans="1:2" ht="15.75" thickBot="1">
      <c r="A50" s="53" t="s">
        <v>348</v>
      </c>
      <c r="B50" s="67" t="s">
        <v>420</v>
      </c>
    </row>
    <row r="51" spans="1:2" ht="15.75" thickBot="1">
      <c r="A51" s="53" t="s">
        <v>349</v>
      </c>
      <c r="B51" s="67" t="s">
        <v>421</v>
      </c>
    </row>
    <row r="52" spans="1:2" ht="15.75" thickBot="1">
      <c r="A52" s="53" t="s">
        <v>350</v>
      </c>
      <c r="B52" s="69" t="s">
        <v>422</v>
      </c>
    </row>
    <row r="53" spans="1:2" ht="15.75" thickBot="1">
      <c r="A53" s="53" t="s">
        <v>351</v>
      </c>
      <c r="B53" s="70" t="s">
        <v>423</v>
      </c>
    </row>
    <row r="54" spans="1:2" ht="15.75" thickBot="1">
      <c r="A54" s="53" t="s">
        <v>352</v>
      </c>
      <c r="B54" s="65" t="s">
        <v>424</v>
      </c>
    </row>
    <row r="55" spans="1:2" ht="15.75" thickBot="1">
      <c r="A55" s="53" t="s">
        <v>353</v>
      </c>
      <c r="B55" s="65" t="s">
        <v>425</v>
      </c>
    </row>
    <row r="56" spans="1:2" ht="15.75" thickBot="1">
      <c r="A56" s="53" t="s">
        <v>354</v>
      </c>
      <c r="B56" s="65" t="s">
        <v>426</v>
      </c>
    </row>
    <row r="57" spans="1:2" ht="15.75" thickBot="1">
      <c r="A57" s="53" t="s">
        <v>355</v>
      </c>
      <c r="B57" s="65" t="s">
        <v>427</v>
      </c>
    </row>
    <row r="58" spans="1:2" ht="15.75" thickBot="1">
      <c r="A58" s="53" t="s">
        <v>356</v>
      </c>
      <c r="B58" s="65" t="s">
        <v>428</v>
      </c>
    </row>
    <row r="59" spans="1:2" ht="15.75" thickBot="1">
      <c r="A59" s="53" t="s">
        <v>357</v>
      </c>
      <c r="B59" s="65" t="s">
        <v>429</v>
      </c>
    </row>
    <row r="60" spans="1:2" ht="15.75" thickBot="1">
      <c r="A60" s="53" t="s">
        <v>358</v>
      </c>
      <c r="B60" s="65" t="s">
        <v>430</v>
      </c>
    </row>
    <row r="61" spans="1:2" ht="15.75" thickBot="1">
      <c r="A61" s="53" t="s">
        <v>359</v>
      </c>
      <c r="B61" s="66" t="s">
        <v>431</v>
      </c>
    </row>
    <row r="62" spans="1:2" ht="15.75" thickBot="1">
      <c r="A62" s="53" t="s">
        <v>360</v>
      </c>
      <c r="B62" s="71" t="s">
        <v>432</v>
      </c>
    </row>
    <row r="63" spans="1:2" ht="15.75" thickBot="1">
      <c r="A63" s="56" t="s">
        <v>361</v>
      </c>
      <c r="B63" s="65" t="s">
        <v>433</v>
      </c>
    </row>
    <row r="64" spans="1:2" ht="15.75" thickBot="1">
      <c r="A64" s="56" t="s">
        <v>362</v>
      </c>
      <c r="B64" s="72" t="s">
        <v>434</v>
      </c>
    </row>
    <row r="65" spans="1:2" ht="15.75" thickBot="1">
      <c r="A65" s="53" t="s">
        <v>363</v>
      </c>
      <c r="B65" s="72" t="s">
        <v>435</v>
      </c>
    </row>
    <row r="66" spans="1:2" ht="15.75" thickBot="1">
      <c r="A66" s="53" t="s">
        <v>364</v>
      </c>
      <c r="B66" s="72" t="s">
        <v>436</v>
      </c>
    </row>
    <row r="67" spans="1:2" ht="15.75" thickBot="1">
      <c r="A67" s="53" t="s">
        <v>365</v>
      </c>
      <c r="B67" s="65" t="s">
        <v>437</v>
      </c>
    </row>
    <row r="68" spans="1:2" ht="15.75" thickBot="1">
      <c r="A68" s="53" t="s">
        <v>366</v>
      </c>
      <c r="B68" s="65" t="s">
        <v>438</v>
      </c>
    </row>
  </sheetData>
  <autoFilter ref="A2:B68" xr:uid="{EE478F91-E136-4285-BC4A-461CACADCC6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515D9-4460-4694-B39A-AF20B4073621}">
  <sheetPr>
    <outlinePr summaryBelow="0" summaryRight="0"/>
  </sheetPr>
  <dimension ref="A1:Z46"/>
  <sheetViews>
    <sheetView workbookViewId="0">
      <selection activeCell="B63" sqref="B63"/>
    </sheetView>
  </sheetViews>
  <sheetFormatPr baseColWidth="10" defaultColWidth="12.625" defaultRowHeight="15.75" customHeight="1"/>
  <cols>
    <col min="1" max="1" width="12.625" style="75"/>
    <col min="2" max="2" width="22.5" style="75" customWidth="1"/>
    <col min="3" max="16384" width="12.625" style="75"/>
  </cols>
  <sheetData>
    <row r="1" spans="1:9" ht="15.75" customHeight="1">
      <c r="A1" s="76" t="s">
        <v>476</v>
      </c>
    </row>
    <row r="2" spans="1:9" ht="15.75" customHeight="1">
      <c r="A2" s="88">
        <v>-4</v>
      </c>
      <c r="B2" s="79" t="s">
        <v>475</v>
      </c>
    </row>
    <row r="3" spans="1:9" ht="15.75" customHeight="1">
      <c r="A3" s="88">
        <v>-3</v>
      </c>
      <c r="B3" s="79" t="s">
        <v>474</v>
      </c>
    </row>
    <row r="4" spans="1:9" ht="15.75" customHeight="1">
      <c r="A4" s="88">
        <v>-2</v>
      </c>
      <c r="B4" s="79" t="s">
        <v>473</v>
      </c>
    </row>
    <row r="5" spans="1:9" ht="15.75" customHeight="1">
      <c r="A5" s="88">
        <v>-1</v>
      </c>
      <c r="B5" s="79" t="s">
        <v>472</v>
      </c>
    </row>
    <row r="6" spans="1:9" ht="15.75" customHeight="1">
      <c r="A6" s="88">
        <v>0</v>
      </c>
      <c r="B6" s="85" t="s">
        <v>471</v>
      </c>
    </row>
    <row r="7" spans="1:9" ht="15.75" customHeight="1">
      <c r="A7" s="88">
        <f>1</f>
        <v>1</v>
      </c>
      <c r="B7" s="79" t="s">
        <v>470</v>
      </c>
    </row>
    <row r="8" spans="1:9" ht="15.75" customHeight="1">
      <c r="A8" s="88">
        <v>2</v>
      </c>
      <c r="B8" s="79" t="s">
        <v>469</v>
      </c>
    </row>
    <row r="9" spans="1:9" ht="15.75" customHeight="1">
      <c r="A9" s="88">
        <v>3</v>
      </c>
      <c r="B9" s="79" t="s">
        <v>468</v>
      </c>
    </row>
    <row r="10" spans="1:9" ht="15.75" customHeight="1">
      <c r="A10" s="88">
        <v>4</v>
      </c>
      <c r="B10" s="79" t="s">
        <v>467</v>
      </c>
    </row>
    <row r="12" spans="1:9" ht="15.75" customHeight="1">
      <c r="A12" s="76" t="s">
        <v>466</v>
      </c>
    </row>
    <row r="13" spans="1:9" ht="15.75" customHeight="1">
      <c r="F13" s="87"/>
    </row>
    <row r="14" spans="1:9" ht="15.75" customHeight="1">
      <c r="E14" s="87"/>
      <c r="F14" s="87"/>
      <c r="G14" s="87"/>
    </row>
    <row r="15" spans="1:9" ht="15.75" customHeight="1">
      <c r="D15" s="87"/>
      <c r="E15" s="87"/>
      <c r="F15" s="87"/>
      <c r="G15" s="87"/>
      <c r="H15" s="87"/>
    </row>
    <row r="16" spans="1:9" ht="15.75" customHeight="1">
      <c r="C16" s="87"/>
      <c r="D16" s="87"/>
      <c r="E16" s="87"/>
      <c r="F16" s="87"/>
      <c r="G16" s="87"/>
      <c r="H16" s="87"/>
      <c r="I16" s="87"/>
    </row>
    <row r="17" spans="1:26" ht="15.75" customHeight="1">
      <c r="B17" s="87"/>
      <c r="C17" s="87"/>
      <c r="D17" s="87"/>
      <c r="E17" s="87"/>
      <c r="F17" s="87"/>
      <c r="G17" s="87"/>
      <c r="H17" s="87"/>
      <c r="I17" s="87"/>
      <c r="J17" s="87"/>
    </row>
    <row r="18" spans="1:26" ht="15.75" customHeight="1">
      <c r="A18" s="86"/>
      <c r="B18" s="86">
        <v>-4</v>
      </c>
      <c r="C18" s="86">
        <v>-3</v>
      </c>
      <c r="D18" s="86">
        <v>-2</v>
      </c>
      <c r="E18" s="86">
        <v>-1</v>
      </c>
      <c r="F18" s="86">
        <v>0</v>
      </c>
      <c r="G18" s="86">
        <v>1</v>
      </c>
      <c r="H18" s="86">
        <v>2</v>
      </c>
      <c r="I18" s="86">
        <v>3</v>
      </c>
      <c r="J18" s="86">
        <v>4</v>
      </c>
      <c r="K18" s="86"/>
      <c r="L18" s="86"/>
      <c r="M18" s="86"/>
      <c r="N18" s="86"/>
      <c r="O18" s="86"/>
      <c r="P18" s="86"/>
      <c r="Q18" s="86"/>
      <c r="R18" s="86"/>
      <c r="S18" s="86"/>
      <c r="T18" s="86"/>
      <c r="U18" s="86"/>
      <c r="V18" s="86"/>
      <c r="W18" s="86"/>
      <c r="X18" s="86"/>
      <c r="Y18" s="86"/>
      <c r="Z18" s="86"/>
    </row>
    <row r="21" spans="1:26" ht="12.75">
      <c r="A21" s="76" t="s">
        <v>465</v>
      </c>
    </row>
    <row r="22" spans="1:26" ht="51">
      <c r="A22" s="79" t="s">
        <v>84</v>
      </c>
      <c r="B22" s="85" t="s">
        <v>203</v>
      </c>
    </row>
    <row r="23" spans="1:26" ht="63.75">
      <c r="A23" s="79" t="s">
        <v>85</v>
      </c>
      <c r="B23" s="85" t="s">
        <v>204</v>
      </c>
    </row>
    <row r="24" spans="1:26" ht="63.75">
      <c r="A24" s="79" t="s">
        <v>86</v>
      </c>
      <c r="B24" s="85" t="s">
        <v>205</v>
      </c>
    </row>
    <row r="25" spans="1:26" ht="51">
      <c r="A25" s="79" t="s">
        <v>87</v>
      </c>
      <c r="B25" s="85" t="s">
        <v>206</v>
      </c>
    </row>
    <row r="26" spans="1:26" ht="63.75">
      <c r="A26" s="79" t="s">
        <v>88</v>
      </c>
      <c r="B26" s="85" t="s">
        <v>207</v>
      </c>
    </row>
    <row r="27" spans="1:26" ht="76.5">
      <c r="A27" s="79" t="s">
        <v>89</v>
      </c>
      <c r="B27" s="85" t="s">
        <v>208</v>
      </c>
    </row>
    <row r="28" spans="1:26" ht="63.75">
      <c r="A28" s="79" t="s">
        <v>90</v>
      </c>
      <c r="B28" s="85" t="s">
        <v>209</v>
      </c>
    </row>
    <row r="29" spans="1:26" ht="89.25">
      <c r="A29" s="79" t="s">
        <v>91</v>
      </c>
      <c r="B29" s="85" t="s">
        <v>210</v>
      </c>
    </row>
    <row r="30" spans="1:26" ht="76.5">
      <c r="A30" s="79" t="s">
        <v>92</v>
      </c>
      <c r="B30" s="85" t="s">
        <v>211</v>
      </c>
    </row>
    <row r="31" spans="1:26" ht="76.5">
      <c r="A31" s="79" t="s">
        <v>93</v>
      </c>
      <c r="B31" s="85" t="s">
        <v>212</v>
      </c>
    </row>
    <row r="32" spans="1:26" ht="38.25">
      <c r="A32" s="79" t="s">
        <v>94</v>
      </c>
      <c r="B32" s="85" t="s">
        <v>213</v>
      </c>
    </row>
    <row r="33" spans="1:2" ht="51">
      <c r="A33" s="79" t="s">
        <v>95</v>
      </c>
      <c r="B33" s="85" t="s">
        <v>214</v>
      </c>
    </row>
    <row r="34" spans="1:2" ht="63.75">
      <c r="A34" s="79" t="s">
        <v>96</v>
      </c>
      <c r="B34" s="85" t="s">
        <v>215</v>
      </c>
    </row>
    <row r="35" spans="1:2" ht="76.5">
      <c r="A35" s="79" t="s">
        <v>97</v>
      </c>
      <c r="B35" s="85" t="s">
        <v>216</v>
      </c>
    </row>
    <row r="36" spans="1:2" ht="76.5">
      <c r="A36" s="79" t="s">
        <v>98</v>
      </c>
      <c r="B36" s="85" t="s">
        <v>217</v>
      </c>
    </row>
    <row r="37" spans="1:2" ht="76.5">
      <c r="A37" s="79" t="s">
        <v>99</v>
      </c>
      <c r="B37" s="85" t="s">
        <v>218</v>
      </c>
    </row>
    <row r="38" spans="1:2" ht="76.5">
      <c r="A38" s="79" t="s">
        <v>100</v>
      </c>
      <c r="B38" s="85" t="s">
        <v>219</v>
      </c>
    </row>
    <row r="39" spans="1:2" ht="63.75">
      <c r="A39" s="79" t="s">
        <v>101</v>
      </c>
      <c r="B39" s="85" t="s">
        <v>220</v>
      </c>
    </row>
    <row r="40" spans="1:2" ht="76.5">
      <c r="A40" s="79" t="s">
        <v>102</v>
      </c>
      <c r="B40" s="85" t="s">
        <v>221</v>
      </c>
    </row>
    <row r="41" spans="1:2" ht="51">
      <c r="A41" s="79" t="s">
        <v>103</v>
      </c>
      <c r="B41" s="85" t="s">
        <v>222</v>
      </c>
    </row>
    <row r="42" spans="1:2" ht="63.75">
      <c r="A42" s="79" t="s">
        <v>104</v>
      </c>
      <c r="B42" s="85" t="s">
        <v>223</v>
      </c>
    </row>
    <row r="43" spans="1:2" ht="89.25">
      <c r="A43" s="79" t="s">
        <v>105</v>
      </c>
      <c r="B43" s="85" t="s">
        <v>224</v>
      </c>
    </row>
    <row r="44" spans="1:2" ht="38.25">
      <c r="A44" s="79" t="s">
        <v>106</v>
      </c>
      <c r="B44" s="85" t="s">
        <v>225</v>
      </c>
    </row>
    <row r="45" spans="1:2" ht="51">
      <c r="A45" s="79" t="s">
        <v>107</v>
      </c>
      <c r="B45" s="85" t="s">
        <v>226</v>
      </c>
    </row>
    <row r="46" spans="1:2" ht="63.75">
      <c r="A46" s="79" t="s">
        <v>108</v>
      </c>
      <c r="B46" s="85" t="s">
        <v>227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0"/>
  <sheetViews>
    <sheetView workbookViewId="0"/>
  </sheetViews>
  <sheetFormatPr baseColWidth="10" defaultRowHeight="15.75"/>
  <cols>
    <col min="1" max="1" width="63.5" customWidth="1"/>
    <col min="31" max="31" width="5.375" customWidth="1"/>
    <col min="32" max="32" width="40.625" customWidth="1"/>
  </cols>
  <sheetData>
    <row r="2" spans="1:62">
      <c r="A2" s="4" t="s">
        <v>183</v>
      </c>
      <c r="C2" s="7" t="s">
        <v>174</v>
      </c>
      <c r="D2" s="18" t="s">
        <v>201</v>
      </c>
      <c r="J2" s="18" t="s">
        <v>200</v>
      </c>
      <c r="Q2" s="18" t="s">
        <v>199</v>
      </c>
      <c r="X2" s="18" t="s">
        <v>197</v>
      </c>
      <c r="AF2" s="18" t="s">
        <v>198</v>
      </c>
    </row>
    <row r="3" spans="1:62">
      <c r="A3" s="4" t="s">
        <v>184</v>
      </c>
      <c r="D3" t="s">
        <v>0</v>
      </c>
      <c r="E3" t="s">
        <v>1</v>
      </c>
      <c r="F3" t="s">
        <v>2</v>
      </c>
      <c r="G3" t="s">
        <v>3</v>
      </c>
      <c r="H3" t="s">
        <v>4</v>
      </c>
      <c r="K3" t="s">
        <v>72</v>
      </c>
      <c r="L3" t="s">
        <v>73</v>
      </c>
      <c r="M3" t="s">
        <v>74</v>
      </c>
      <c r="N3" t="s">
        <v>75</v>
      </c>
      <c r="O3" t="s">
        <v>76</v>
      </c>
      <c r="R3" t="s">
        <v>79</v>
      </c>
      <c r="S3" t="s">
        <v>80</v>
      </c>
      <c r="T3" t="s">
        <v>81</v>
      </c>
      <c r="U3" t="s">
        <v>82</v>
      </c>
      <c r="V3" t="s">
        <v>83</v>
      </c>
      <c r="Y3" t="s">
        <v>109</v>
      </c>
      <c r="Z3" t="s">
        <v>110</v>
      </c>
      <c r="AA3" t="s">
        <v>111</v>
      </c>
      <c r="AB3" t="s">
        <v>112</v>
      </c>
      <c r="AC3" t="s">
        <v>113</v>
      </c>
      <c r="AF3" s="5" t="s">
        <v>114</v>
      </c>
      <c r="AG3" t="s">
        <v>115</v>
      </c>
      <c r="AH3" t="s">
        <v>116</v>
      </c>
      <c r="AI3" t="s">
        <v>117</v>
      </c>
      <c r="AJ3" t="s">
        <v>118</v>
      </c>
      <c r="AK3" t="s">
        <v>119</v>
      </c>
      <c r="AL3" t="s">
        <v>120</v>
      </c>
      <c r="AM3" t="s">
        <v>121</v>
      </c>
      <c r="AN3" t="s">
        <v>122</v>
      </c>
      <c r="AO3" t="s">
        <v>123</v>
      </c>
      <c r="AP3" t="s">
        <v>124</v>
      </c>
      <c r="AQ3" t="s">
        <v>125</v>
      </c>
      <c r="AR3" t="s">
        <v>126</v>
      </c>
      <c r="AS3" t="s">
        <v>127</v>
      </c>
      <c r="AT3" t="s">
        <v>128</v>
      </c>
      <c r="AU3" t="s">
        <v>129</v>
      </c>
      <c r="AV3" t="s">
        <v>130</v>
      </c>
      <c r="AW3" t="s">
        <v>131</v>
      </c>
      <c r="AX3" t="s">
        <v>132</v>
      </c>
      <c r="AY3" t="s">
        <v>133</v>
      </c>
      <c r="AZ3" t="s">
        <v>134</v>
      </c>
      <c r="BB3" s="4" t="s">
        <v>158</v>
      </c>
      <c r="BC3" s="5"/>
      <c r="BD3" s="5"/>
      <c r="BE3" s="5"/>
      <c r="BF3" s="5"/>
      <c r="BG3" s="5"/>
      <c r="BH3" s="5"/>
    </row>
    <row r="4" spans="1:62">
      <c r="A4" s="4" t="s">
        <v>185</v>
      </c>
      <c r="C4" t="s">
        <v>5</v>
      </c>
      <c r="D4">
        <v>8.3625455381981004E-2</v>
      </c>
      <c r="E4">
        <v>0.51361088137233701</v>
      </c>
      <c r="F4">
        <v>0.50580136853725899</v>
      </c>
      <c r="G4">
        <v>-0.12611869142875101</v>
      </c>
      <c r="H4">
        <v>-6.1377430928182E-2</v>
      </c>
      <c r="J4" s="17" t="s">
        <v>5</v>
      </c>
      <c r="K4" t="s">
        <v>77</v>
      </c>
      <c r="L4" s="15" t="s">
        <v>77</v>
      </c>
      <c r="M4" t="s">
        <v>77</v>
      </c>
      <c r="N4" s="1" t="s">
        <v>77</v>
      </c>
      <c r="O4" t="s">
        <v>77</v>
      </c>
      <c r="Q4" t="s">
        <v>84</v>
      </c>
      <c r="R4">
        <v>-0.58250631724254898</v>
      </c>
      <c r="S4">
        <v>-0.290293021909866</v>
      </c>
      <c r="T4">
        <v>-0.19768872143126301</v>
      </c>
      <c r="U4">
        <v>-0.76251521239382702</v>
      </c>
      <c r="V4">
        <v>-0.96974926474035095</v>
      </c>
      <c r="X4" t="s">
        <v>84</v>
      </c>
      <c r="Y4">
        <v>-1</v>
      </c>
      <c r="Z4">
        <v>-1</v>
      </c>
      <c r="AA4">
        <v>0</v>
      </c>
      <c r="AB4">
        <v>-2</v>
      </c>
      <c r="AC4">
        <v>-2</v>
      </c>
      <c r="AE4" t="s">
        <v>84</v>
      </c>
      <c r="AG4">
        <v>-0.29221329533268298</v>
      </c>
      <c r="AI4">
        <v>-0.384817595811285</v>
      </c>
      <c r="AK4">
        <v>0.18000889515127799</v>
      </c>
      <c r="AM4">
        <v>0.38724294749780203</v>
      </c>
      <c r="AO4">
        <v>-9.2604300478602505E-2</v>
      </c>
      <c r="AQ4">
        <v>0.47222219048396102</v>
      </c>
      <c r="AS4">
        <v>0.679456242830485</v>
      </c>
      <c r="AT4" t="s">
        <v>135</v>
      </c>
      <c r="AU4">
        <v>0.56482649096256399</v>
      </c>
      <c r="AW4">
        <v>0.77206054330908802</v>
      </c>
      <c r="AX4" t="s">
        <v>135</v>
      </c>
      <c r="AY4">
        <v>0.20723405234652401</v>
      </c>
      <c r="BB4" s="5"/>
      <c r="BC4" s="10" t="s">
        <v>161</v>
      </c>
      <c r="BD4" s="10" t="s">
        <v>152</v>
      </c>
      <c r="BE4" s="10" t="s">
        <v>153</v>
      </c>
      <c r="BF4" s="10" t="s">
        <v>154</v>
      </c>
      <c r="BG4" s="10" t="s">
        <v>155</v>
      </c>
      <c r="BH4" s="10" t="s">
        <v>156</v>
      </c>
    </row>
    <row r="5" spans="1:62">
      <c r="A5" s="4" t="s">
        <v>186</v>
      </c>
      <c r="C5" t="s">
        <v>6</v>
      </c>
      <c r="D5">
        <v>0.45220861171846299</v>
      </c>
      <c r="E5">
        <v>0.25804266232581102</v>
      </c>
      <c r="F5">
        <v>4.7490379227436402E-2</v>
      </c>
      <c r="G5">
        <v>0.234481291999524</v>
      </c>
      <c r="H5">
        <v>-0.254979819297314</v>
      </c>
      <c r="J5" s="17" t="s">
        <v>6</v>
      </c>
      <c r="K5" t="s">
        <v>78</v>
      </c>
      <c r="L5" t="s">
        <v>77</v>
      </c>
      <c r="M5" t="s">
        <v>77</v>
      </c>
      <c r="N5" s="1" t="s">
        <v>77</v>
      </c>
      <c r="O5" t="s">
        <v>77</v>
      </c>
      <c r="Q5" t="s">
        <v>85</v>
      </c>
      <c r="R5">
        <v>-0.52305768360215599</v>
      </c>
      <c r="S5">
        <v>-1.64130751603574</v>
      </c>
      <c r="T5">
        <v>1.9512744293991999</v>
      </c>
      <c r="U5">
        <v>0.20727018212354401</v>
      </c>
      <c r="V5">
        <v>0.89234040358066302</v>
      </c>
      <c r="X5" t="s">
        <v>85</v>
      </c>
      <c r="Y5" s="9">
        <v>-1</v>
      </c>
      <c r="Z5" s="8">
        <v>-3</v>
      </c>
      <c r="AA5" s="7">
        <v>3</v>
      </c>
      <c r="AB5" s="2">
        <v>1</v>
      </c>
      <c r="AC5" s="3">
        <v>2</v>
      </c>
      <c r="AE5" t="s">
        <v>85</v>
      </c>
      <c r="AF5" t="s">
        <v>136</v>
      </c>
      <c r="AG5">
        <v>1.1182498324335799</v>
      </c>
      <c r="AH5" t="s">
        <v>137</v>
      </c>
      <c r="AI5">
        <v>-2.4743321130013598</v>
      </c>
      <c r="AJ5" t="s">
        <v>137</v>
      </c>
      <c r="AK5">
        <v>-0.73032786572569997</v>
      </c>
      <c r="AL5" t="s">
        <v>135</v>
      </c>
      <c r="AM5">
        <v>-1.41539808718282</v>
      </c>
      <c r="AN5" t="s">
        <v>137</v>
      </c>
      <c r="AO5">
        <v>-3.5925819454349401</v>
      </c>
      <c r="AP5" t="s">
        <v>137</v>
      </c>
      <c r="AQ5">
        <v>-1.8485776981592801</v>
      </c>
      <c r="AR5" t="s">
        <v>137</v>
      </c>
      <c r="AS5">
        <v>-2.5336479196164001</v>
      </c>
      <c r="AT5" t="s">
        <v>137</v>
      </c>
      <c r="AU5">
        <v>1.7440042472756601</v>
      </c>
      <c r="AV5" t="s">
        <v>137</v>
      </c>
      <c r="AW5">
        <v>1.05893402581854</v>
      </c>
      <c r="AX5" t="s">
        <v>138</v>
      </c>
      <c r="AY5">
        <v>-0.68507022145711904</v>
      </c>
      <c r="AZ5" t="s">
        <v>139</v>
      </c>
      <c r="BB5" t="s">
        <v>0</v>
      </c>
      <c r="BC5" s="5">
        <v>0.8</v>
      </c>
      <c r="BD5" s="10">
        <v>18</v>
      </c>
      <c r="BE5" s="5">
        <v>11.6</v>
      </c>
      <c r="BF5" s="5">
        <v>11.2</v>
      </c>
      <c r="BG5" s="10" t="s">
        <v>160</v>
      </c>
      <c r="BH5" s="5">
        <v>0.12</v>
      </c>
    </row>
    <row r="6" spans="1:62">
      <c r="A6" s="4" t="s">
        <v>187</v>
      </c>
      <c r="C6" t="s">
        <v>7</v>
      </c>
      <c r="D6">
        <v>0.47130317055528398</v>
      </c>
      <c r="E6">
        <v>1.7974098746400401E-2</v>
      </c>
      <c r="F6">
        <v>0.33610964199549098</v>
      </c>
      <c r="G6">
        <v>0.36469403470231598</v>
      </c>
      <c r="H6">
        <v>0.21011821578267401</v>
      </c>
      <c r="J6" s="17" t="s">
        <v>7</v>
      </c>
      <c r="K6" s="15" t="s">
        <v>77</v>
      </c>
      <c r="L6" t="s">
        <v>77</v>
      </c>
      <c r="M6" t="s">
        <v>77</v>
      </c>
      <c r="N6" s="1" t="s">
        <v>77</v>
      </c>
      <c r="O6" t="s">
        <v>77</v>
      </c>
      <c r="Q6" t="s">
        <v>86</v>
      </c>
      <c r="R6">
        <v>-0.24642067142215601</v>
      </c>
      <c r="S6">
        <v>-0.84090466020948196</v>
      </c>
      <c r="T6">
        <v>-0.31371826275758502</v>
      </c>
      <c r="U6">
        <v>-0.553767937647902</v>
      </c>
      <c r="V6">
        <v>1.7715754887998501</v>
      </c>
      <c r="X6" t="s">
        <v>86</v>
      </c>
      <c r="Y6">
        <v>0</v>
      </c>
      <c r="Z6">
        <v>-2</v>
      </c>
      <c r="AA6">
        <v>-1</v>
      </c>
      <c r="AB6">
        <v>-2</v>
      </c>
      <c r="AC6" s="3">
        <v>3</v>
      </c>
      <c r="AE6" t="s">
        <v>86</v>
      </c>
      <c r="AF6" t="s">
        <v>140</v>
      </c>
      <c r="AG6">
        <v>0.594483988787326</v>
      </c>
      <c r="AH6" t="s">
        <v>138</v>
      </c>
      <c r="AI6">
        <v>6.7297591335429396E-2</v>
      </c>
      <c r="AK6">
        <v>0.30734726622574599</v>
      </c>
      <c r="AM6">
        <v>-2.0179961602219998</v>
      </c>
      <c r="AN6" t="s">
        <v>137</v>
      </c>
      <c r="AO6">
        <v>-0.52718639745189699</v>
      </c>
      <c r="AP6" t="s">
        <v>139</v>
      </c>
      <c r="AQ6">
        <v>-0.28713672256158101</v>
      </c>
      <c r="AS6">
        <v>-2.6124801490093299</v>
      </c>
      <c r="AT6" t="s">
        <v>137</v>
      </c>
      <c r="AU6">
        <v>0.24004967489031701</v>
      </c>
      <c r="AW6">
        <v>-2.0852937515574301</v>
      </c>
      <c r="AX6" t="s">
        <v>137</v>
      </c>
      <c r="AY6">
        <v>-2.3253434264477502</v>
      </c>
      <c r="AZ6" t="s">
        <v>137</v>
      </c>
      <c r="BB6" t="s">
        <v>1</v>
      </c>
      <c r="BC6" s="5">
        <v>0.8</v>
      </c>
      <c r="BD6">
        <v>13</v>
      </c>
      <c r="BE6">
        <v>7.5</v>
      </c>
      <c r="BF6" s="5">
        <v>8.5</v>
      </c>
      <c r="BG6" s="5">
        <v>0.98</v>
      </c>
      <c r="BH6" s="5">
        <v>0.14000000000000001</v>
      </c>
    </row>
    <row r="7" spans="1:62">
      <c r="A7" s="4" t="s">
        <v>188</v>
      </c>
      <c r="C7" t="s">
        <v>8</v>
      </c>
      <c r="D7">
        <v>0.22231518348499499</v>
      </c>
      <c r="E7">
        <v>0.47863198823808101</v>
      </c>
      <c r="F7">
        <v>-0.23639563592368801</v>
      </c>
      <c r="G7">
        <v>0.18617148230969299</v>
      </c>
      <c r="H7">
        <v>-5.1073538031970199E-2</v>
      </c>
      <c r="J7" s="17" t="s">
        <v>8</v>
      </c>
      <c r="K7" t="s">
        <v>77</v>
      </c>
      <c r="L7" t="s">
        <v>78</v>
      </c>
      <c r="M7" t="s">
        <v>77</v>
      </c>
      <c r="N7" s="1" t="s">
        <v>77</v>
      </c>
      <c r="O7" t="s">
        <v>77</v>
      </c>
      <c r="Q7" t="s">
        <v>87</v>
      </c>
      <c r="R7">
        <v>1.08849938565889</v>
      </c>
      <c r="S7">
        <v>0.37036339879696001</v>
      </c>
      <c r="T7">
        <v>-0.62120911947796698</v>
      </c>
      <c r="U7">
        <v>-0.132062078924014</v>
      </c>
      <c r="V7">
        <v>1.41211173263321</v>
      </c>
      <c r="X7" t="s">
        <v>87</v>
      </c>
      <c r="Y7">
        <v>2</v>
      </c>
      <c r="Z7">
        <v>1</v>
      </c>
      <c r="AA7">
        <v>-1</v>
      </c>
      <c r="AB7">
        <v>0</v>
      </c>
      <c r="AC7">
        <v>3</v>
      </c>
      <c r="AE7" t="s">
        <v>87</v>
      </c>
      <c r="AG7">
        <v>0.71813598686192803</v>
      </c>
      <c r="AH7" t="s">
        <v>138</v>
      </c>
      <c r="AI7">
        <v>1.7097085051368499</v>
      </c>
      <c r="AJ7" t="s">
        <v>137</v>
      </c>
      <c r="AK7">
        <v>1.2205614645828999</v>
      </c>
      <c r="AL7" t="s">
        <v>138</v>
      </c>
      <c r="AM7">
        <v>-0.32361234697432301</v>
      </c>
      <c r="AO7">
        <v>0.99157251827492698</v>
      </c>
      <c r="AP7" t="s">
        <v>138</v>
      </c>
      <c r="AQ7">
        <v>0.50242547772097301</v>
      </c>
      <c r="AS7">
        <v>-1.0417483338362501</v>
      </c>
      <c r="AT7" t="s">
        <v>138</v>
      </c>
      <c r="AU7">
        <v>-0.48914704055395403</v>
      </c>
      <c r="AW7">
        <v>-2.0333208521111801</v>
      </c>
      <c r="AX7" t="s">
        <v>137</v>
      </c>
      <c r="AY7">
        <v>-1.5441738115572201</v>
      </c>
      <c r="AZ7" t="s">
        <v>138</v>
      </c>
      <c r="BB7" t="s">
        <v>2</v>
      </c>
      <c r="BC7" s="5">
        <v>0.8</v>
      </c>
      <c r="BD7">
        <v>7</v>
      </c>
      <c r="BE7">
        <v>5.7</v>
      </c>
      <c r="BF7" s="5">
        <v>8.5</v>
      </c>
      <c r="BG7" s="5">
        <v>0.97</v>
      </c>
      <c r="BH7" s="5">
        <v>0.19</v>
      </c>
    </row>
    <row r="8" spans="1:62">
      <c r="A8" s="4" t="s">
        <v>189</v>
      </c>
      <c r="C8" t="s">
        <v>9</v>
      </c>
      <c r="D8">
        <v>0.63508231085047595</v>
      </c>
      <c r="E8">
        <v>-0.16740164989738601</v>
      </c>
      <c r="F8">
        <v>0.11810128514932</v>
      </c>
      <c r="G8">
        <v>0.15910891526277801</v>
      </c>
      <c r="H8">
        <v>0.206556674963945</v>
      </c>
      <c r="J8" s="17" t="s">
        <v>9</v>
      </c>
      <c r="K8" t="s">
        <v>78</v>
      </c>
      <c r="L8" t="s">
        <v>77</v>
      </c>
      <c r="M8" t="s">
        <v>77</v>
      </c>
      <c r="N8" s="1" t="s">
        <v>77</v>
      </c>
      <c r="O8" t="s">
        <v>77</v>
      </c>
      <c r="Q8" t="s">
        <v>88</v>
      </c>
      <c r="R8">
        <v>-0.42310553562839398</v>
      </c>
      <c r="S8">
        <v>1.3948640324586099</v>
      </c>
      <c r="T8">
        <v>1.9911122033033</v>
      </c>
      <c r="U8">
        <v>0.86202886521565103</v>
      </c>
      <c r="V8">
        <v>-1.13008578606282</v>
      </c>
      <c r="X8" t="s">
        <v>88</v>
      </c>
      <c r="Y8" s="9">
        <v>-1</v>
      </c>
      <c r="Z8">
        <v>3</v>
      </c>
      <c r="AA8" s="7">
        <v>4</v>
      </c>
      <c r="AB8">
        <v>2</v>
      </c>
      <c r="AC8" s="3">
        <v>-3</v>
      </c>
      <c r="AE8" t="s">
        <v>88</v>
      </c>
      <c r="AF8" t="s">
        <v>141</v>
      </c>
      <c r="AG8">
        <v>-1.81796956808701</v>
      </c>
      <c r="AH8" t="s">
        <v>137</v>
      </c>
      <c r="AI8">
        <v>-2.4142177389317001</v>
      </c>
      <c r="AJ8" t="s">
        <v>137</v>
      </c>
      <c r="AK8">
        <v>-1.28513440084405</v>
      </c>
      <c r="AL8" t="s">
        <v>137</v>
      </c>
      <c r="AM8">
        <v>0.70698025043442503</v>
      </c>
      <c r="AN8" t="s">
        <v>135</v>
      </c>
      <c r="AO8">
        <v>-0.59624817084468895</v>
      </c>
      <c r="AP8" t="s">
        <v>135</v>
      </c>
      <c r="AQ8">
        <v>0.53283516724296198</v>
      </c>
      <c r="AS8">
        <v>2.5249498185214301</v>
      </c>
      <c r="AT8" t="s">
        <v>137</v>
      </c>
      <c r="AU8">
        <v>1.1290833380876499</v>
      </c>
      <c r="AV8" t="s">
        <v>138</v>
      </c>
      <c r="AW8">
        <v>3.1211979893661201</v>
      </c>
      <c r="AX8" t="s">
        <v>137</v>
      </c>
      <c r="AY8">
        <v>1.99211465127847</v>
      </c>
      <c r="AZ8" t="s">
        <v>137</v>
      </c>
      <c r="BB8" t="s">
        <v>3</v>
      </c>
      <c r="BC8" s="5">
        <v>0.8</v>
      </c>
      <c r="BD8">
        <v>4</v>
      </c>
      <c r="BE8">
        <v>6.8</v>
      </c>
      <c r="BF8" s="5">
        <v>6.8</v>
      </c>
      <c r="BG8" s="5">
        <v>0.94</v>
      </c>
      <c r="BH8" s="5">
        <v>0.24</v>
      </c>
    </row>
    <row r="9" spans="1:62">
      <c r="A9" s="18"/>
      <c r="C9" t="s">
        <v>10</v>
      </c>
      <c r="D9">
        <v>0.39965409073306601</v>
      </c>
      <c r="E9">
        <v>-1.54246953914781E-2</v>
      </c>
      <c r="F9">
        <v>0.67422512084089004</v>
      </c>
      <c r="G9">
        <v>-4.5616351818265302E-2</v>
      </c>
      <c r="H9">
        <v>-0.136028949093042</v>
      </c>
      <c r="J9" s="17" t="s">
        <v>10</v>
      </c>
      <c r="K9" t="s">
        <v>77</v>
      </c>
      <c r="L9" t="s">
        <v>77</v>
      </c>
      <c r="M9" t="s">
        <v>78</v>
      </c>
      <c r="N9" s="1" t="s">
        <v>77</v>
      </c>
      <c r="O9" t="s">
        <v>77</v>
      </c>
      <c r="Q9" t="s">
        <v>89</v>
      </c>
      <c r="R9">
        <v>-0.32622528554335001</v>
      </c>
      <c r="S9">
        <v>1.37965417204939</v>
      </c>
      <c r="T9">
        <v>-0.87078254740748295</v>
      </c>
      <c r="U9">
        <v>-9.8991331617000605E-2</v>
      </c>
      <c r="V9">
        <v>0.34858409603271401</v>
      </c>
      <c r="X9" t="s">
        <v>89</v>
      </c>
      <c r="Y9">
        <v>-1</v>
      </c>
      <c r="Z9" s="8">
        <v>3</v>
      </c>
      <c r="AA9" s="7">
        <v>-2</v>
      </c>
      <c r="AB9">
        <v>0</v>
      </c>
      <c r="AC9">
        <v>1</v>
      </c>
      <c r="AE9" t="s">
        <v>89</v>
      </c>
      <c r="AF9" t="s">
        <v>142</v>
      </c>
      <c r="AG9">
        <v>-1.7058794575927401</v>
      </c>
      <c r="AH9" t="s">
        <v>137</v>
      </c>
      <c r="AI9">
        <v>0.544557261864133</v>
      </c>
      <c r="AJ9" t="s">
        <v>139</v>
      </c>
      <c r="AK9">
        <v>-0.22723395392634901</v>
      </c>
      <c r="AM9">
        <v>-0.67480938157606396</v>
      </c>
      <c r="AN9" t="s">
        <v>135</v>
      </c>
      <c r="AO9">
        <v>2.2504367194568702</v>
      </c>
      <c r="AP9" t="s">
        <v>137</v>
      </c>
      <c r="AQ9">
        <v>1.4786455036663899</v>
      </c>
      <c r="AR9" t="s">
        <v>137</v>
      </c>
      <c r="AS9">
        <v>1.03107007601667</v>
      </c>
      <c r="AT9" t="s">
        <v>138</v>
      </c>
      <c r="AU9">
        <v>-0.77179121579048204</v>
      </c>
      <c r="AV9" t="s">
        <v>139</v>
      </c>
      <c r="AW9">
        <v>-1.2193666434402</v>
      </c>
      <c r="AX9" t="s">
        <v>138</v>
      </c>
      <c r="AY9">
        <v>-0.44757542764971397</v>
      </c>
      <c r="BB9" t="s">
        <v>4</v>
      </c>
      <c r="BC9" s="5">
        <v>0.8</v>
      </c>
      <c r="BD9">
        <v>5</v>
      </c>
      <c r="BE9">
        <v>6.4</v>
      </c>
      <c r="BF9" s="5">
        <v>6.4</v>
      </c>
      <c r="BG9" s="5">
        <v>0.95</v>
      </c>
      <c r="BH9" s="5">
        <v>0.22</v>
      </c>
    </row>
    <row r="10" spans="1:62">
      <c r="A10" s="4" t="s">
        <v>190</v>
      </c>
      <c r="C10" t="s">
        <v>11</v>
      </c>
      <c r="D10">
        <v>0.291299815920331</v>
      </c>
      <c r="E10">
        <v>-0.16299826202500001</v>
      </c>
      <c r="F10">
        <v>7.7207128314659201E-2</v>
      </c>
      <c r="G10">
        <v>0.66289266925116597</v>
      </c>
      <c r="H10">
        <v>0.41568116923112902</v>
      </c>
      <c r="J10" s="17" t="s">
        <v>11</v>
      </c>
      <c r="K10" t="s">
        <v>77</v>
      </c>
      <c r="L10" t="s">
        <v>77</v>
      </c>
      <c r="M10" t="s">
        <v>77</v>
      </c>
      <c r="N10" s="1" t="s">
        <v>78</v>
      </c>
      <c r="O10" t="s">
        <v>77</v>
      </c>
      <c r="Q10" t="s">
        <v>90</v>
      </c>
      <c r="R10">
        <v>0.35421802642807598</v>
      </c>
      <c r="S10">
        <v>0.33859764938650799</v>
      </c>
      <c r="T10">
        <v>-0.37906332360717698</v>
      </c>
      <c r="U10">
        <v>-0.30097282250541202</v>
      </c>
      <c r="V10">
        <v>-0.50347629521221005</v>
      </c>
      <c r="X10" t="s">
        <v>90</v>
      </c>
      <c r="Y10">
        <v>1</v>
      </c>
      <c r="Z10">
        <v>0</v>
      </c>
      <c r="AA10">
        <v>-1</v>
      </c>
      <c r="AB10">
        <v>-1</v>
      </c>
      <c r="AC10">
        <v>-1</v>
      </c>
      <c r="AE10" t="s">
        <v>90</v>
      </c>
      <c r="AG10">
        <v>1.5620377041567501E-2</v>
      </c>
      <c r="AI10">
        <v>0.73328135003525297</v>
      </c>
      <c r="AJ10" t="s">
        <v>138</v>
      </c>
      <c r="AK10">
        <v>0.655190848933488</v>
      </c>
      <c r="AL10" t="s">
        <v>139</v>
      </c>
      <c r="AM10">
        <v>0.85769432164028603</v>
      </c>
      <c r="AN10" t="s">
        <v>138</v>
      </c>
      <c r="AO10">
        <v>0.71766097299368603</v>
      </c>
      <c r="AP10" t="s">
        <v>135</v>
      </c>
      <c r="AQ10">
        <v>0.63957047189192096</v>
      </c>
      <c r="AR10" t="s">
        <v>139</v>
      </c>
      <c r="AS10">
        <v>0.84207394459871798</v>
      </c>
      <c r="AT10" t="s">
        <v>135</v>
      </c>
      <c r="AU10">
        <v>-7.8090501101765103E-2</v>
      </c>
      <c r="AW10">
        <v>0.12441297160503299</v>
      </c>
      <c r="AY10">
        <v>0.202503472706798</v>
      </c>
      <c r="BB10" s="5"/>
      <c r="BC10" s="5"/>
      <c r="BD10" s="5"/>
      <c r="BE10" s="5"/>
      <c r="BF10" s="5"/>
      <c r="BG10" s="5"/>
      <c r="BH10" s="5"/>
    </row>
    <row r="11" spans="1:62">
      <c r="A11" s="4" t="s">
        <v>191</v>
      </c>
      <c r="C11" t="s">
        <v>12</v>
      </c>
      <c r="D11">
        <v>1.6907908587930599E-2</v>
      </c>
      <c r="E11">
        <v>-0.183007894066466</v>
      </c>
      <c r="F11">
        <v>0.21807491431616499</v>
      </c>
      <c r="G11">
        <v>0.11066449096742501</v>
      </c>
      <c r="H11">
        <v>0.63479162259470201</v>
      </c>
      <c r="J11" s="17" t="s">
        <v>12</v>
      </c>
      <c r="K11" t="s">
        <v>77</v>
      </c>
      <c r="L11" t="s">
        <v>77</v>
      </c>
      <c r="M11" t="s">
        <v>77</v>
      </c>
      <c r="N11" s="1" t="s">
        <v>77</v>
      </c>
      <c r="O11" t="s">
        <v>78</v>
      </c>
      <c r="Q11" t="s">
        <v>91</v>
      </c>
      <c r="R11">
        <v>1.1705471639681699</v>
      </c>
      <c r="S11">
        <v>0.67756089753663595</v>
      </c>
      <c r="T11">
        <v>0.69899811773308995</v>
      </c>
      <c r="U11">
        <v>-0.22090004955707199</v>
      </c>
      <c r="V11">
        <v>0.27944370500005999</v>
      </c>
      <c r="X11" t="s">
        <v>91</v>
      </c>
      <c r="Y11" s="9">
        <v>3</v>
      </c>
      <c r="Z11">
        <v>1</v>
      </c>
      <c r="AA11">
        <v>2</v>
      </c>
      <c r="AB11">
        <v>-1</v>
      </c>
      <c r="AC11">
        <v>0</v>
      </c>
      <c r="AE11" t="s">
        <v>91</v>
      </c>
      <c r="AF11" t="s">
        <v>143</v>
      </c>
      <c r="AG11">
        <v>0.49298626643153098</v>
      </c>
      <c r="AH11" t="s">
        <v>135</v>
      </c>
      <c r="AI11">
        <v>0.47154904623507699</v>
      </c>
      <c r="AJ11" t="s">
        <v>139</v>
      </c>
      <c r="AK11">
        <v>1.39144721352524</v>
      </c>
      <c r="AL11" t="s">
        <v>137</v>
      </c>
      <c r="AM11">
        <v>0.89110345896810605</v>
      </c>
      <c r="AN11" t="s">
        <v>138</v>
      </c>
      <c r="AO11">
        <v>-2.14372201964542E-2</v>
      </c>
      <c r="AQ11">
        <v>0.89846094709370805</v>
      </c>
      <c r="AR11" t="s">
        <v>135</v>
      </c>
      <c r="AS11">
        <v>0.39811719253657502</v>
      </c>
      <c r="AU11">
        <v>0.91989816729016205</v>
      </c>
      <c r="AV11" t="s">
        <v>135</v>
      </c>
      <c r="AW11">
        <v>0.41955441273303001</v>
      </c>
      <c r="AY11">
        <v>-0.50034375455713198</v>
      </c>
      <c r="BB11" s="4" t="s">
        <v>157</v>
      </c>
      <c r="BC11" s="5"/>
      <c r="BD11" s="5"/>
      <c r="BE11" s="5"/>
      <c r="BF11" s="5"/>
      <c r="BG11" s="5"/>
      <c r="BH11" s="5"/>
      <c r="BJ11" s="13" t="s">
        <v>172</v>
      </c>
    </row>
    <row r="12" spans="1:62">
      <c r="A12" s="18"/>
      <c r="C12" t="s">
        <v>13</v>
      </c>
      <c r="D12">
        <v>0.57526521377237605</v>
      </c>
      <c r="E12">
        <v>-0.22974474353659899</v>
      </c>
      <c r="F12">
        <v>0.34120293609105901</v>
      </c>
      <c r="G12">
        <v>1.8229565902187401E-2</v>
      </c>
      <c r="H12">
        <v>0.55137713949554601</v>
      </c>
      <c r="J12" s="17" t="s">
        <v>13</v>
      </c>
      <c r="K12" s="15" t="s">
        <v>77</v>
      </c>
      <c r="L12" t="s">
        <v>77</v>
      </c>
      <c r="M12" t="s">
        <v>77</v>
      </c>
      <c r="N12" s="1" t="s">
        <v>77</v>
      </c>
      <c r="O12" t="s">
        <v>77</v>
      </c>
      <c r="Q12" t="s">
        <v>92</v>
      </c>
      <c r="R12">
        <v>0.515307065427133</v>
      </c>
      <c r="S12">
        <v>0.86631061829289502</v>
      </c>
      <c r="T12">
        <v>0.40176112702005501</v>
      </c>
      <c r="U12">
        <v>0.64959260244251205</v>
      </c>
      <c r="V12">
        <v>-7.33964513600983E-2</v>
      </c>
      <c r="X12" t="s">
        <v>92</v>
      </c>
      <c r="Y12">
        <v>1</v>
      </c>
      <c r="Z12">
        <v>2</v>
      </c>
      <c r="AA12">
        <v>1</v>
      </c>
      <c r="AB12">
        <v>2</v>
      </c>
      <c r="AC12">
        <v>0</v>
      </c>
      <c r="AE12" t="s">
        <v>92</v>
      </c>
      <c r="AG12">
        <v>-0.35100355286576201</v>
      </c>
      <c r="AI12">
        <v>0.11354593840707899</v>
      </c>
      <c r="AK12">
        <v>-0.13428553701537899</v>
      </c>
      <c r="AM12">
        <v>0.58870351678723198</v>
      </c>
      <c r="AN12" t="s">
        <v>139</v>
      </c>
      <c r="AO12">
        <v>0.46454949127284101</v>
      </c>
      <c r="AP12" t="s">
        <v>139</v>
      </c>
      <c r="AQ12">
        <v>0.216718015850383</v>
      </c>
      <c r="AS12">
        <v>0.939707069652993</v>
      </c>
      <c r="AT12" t="s">
        <v>138</v>
      </c>
      <c r="AU12">
        <v>-0.24783147542245801</v>
      </c>
      <c r="AW12">
        <v>0.47515757838015299</v>
      </c>
      <c r="AY12">
        <v>0.72298905380261103</v>
      </c>
      <c r="AZ12" t="s">
        <v>139</v>
      </c>
      <c r="BB12" s="6"/>
      <c r="BC12" t="s">
        <v>79</v>
      </c>
      <c r="BD12" t="s">
        <v>80</v>
      </c>
      <c r="BE12" t="s">
        <v>81</v>
      </c>
      <c r="BF12" t="s">
        <v>82</v>
      </c>
      <c r="BG12" t="s">
        <v>83</v>
      </c>
      <c r="BH12" s="5"/>
      <c r="BI12" s="13" t="s">
        <v>162</v>
      </c>
    </row>
    <row r="13" spans="1:62">
      <c r="A13" s="4" t="s">
        <v>192</v>
      </c>
      <c r="C13" t="s">
        <v>14</v>
      </c>
      <c r="D13">
        <v>0.32924292319663301</v>
      </c>
      <c r="E13">
        <v>0.42057744073526399</v>
      </c>
      <c r="F13">
        <v>5.6662037445158998E-2</v>
      </c>
      <c r="G13">
        <v>0.136241816992516</v>
      </c>
      <c r="H13">
        <v>0.130096836654224</v>
      </c>
      <c r="J13" s="17" t="s">
        <v>14</v>
      </c>
      <c r="K13" t="s">
        <v>77</v>
      </c>
      <c r="L13" t="s">
        <v>78</v>
      </c>
      <c r="M13" t="s">
        <v>77</v>
      </c>
      <c r="N13" s="1" t="s">
        <v>77</v>
      </c>
      <c r="O13" t="s">
        <v>77</v>
      </c>
      <c r="Q13" t="s">
        <v>93</v>
      </c>
      <c r="R13">
        <v>-0.92548363557828095</v>
      </c>
      <c r="S13">
        <v>-1.09040602952973</v>
      </c>
      <c r="T13">
        <v>1.29152676757166</v>
      </c>
      <c r="U13">
        <v>-1.94413404788277</v>
      </c>
      <c r="V13">
        <v>-0.48255614532138502</v>
      </c>
      <c r="X13" t="s">
        <v>93</v>
      </c>
      <c r="Y13">
        <v>-2</v>
      </c>
      <c r="Z13">
        <v>-2</v>
      </c>
      <c r="AA13" s="7">
        <v>2</v>
      </c>
      <c r="AB13" s="2">
        <v>-3</v>
      </c>
      <c r="AC13">
        <v>-1</v>
      </c>
      <c r="AE13" t="s">
        <v>93</v>
      </c>
      <c r="AF13" t="s">
        <v>144</v>
      </c>
      <c r="AG13">
        <v>0.164922393951454</v>
      </c>
      <c r="AI13">
        <v>-2.2170104031499398</v>
      </c>
      <c r="AJ13" t="s">
        <v>137</v>
      </c>
      <c r="AK13">
        <v>1.0186504123044899</v>
      </c>
      <c r="AL13" t="s">
        <v>138</v>
      </c>
      <c r="AM13">
        <v>-0.44292749025689598</v>
      </c>
      <c r="AO13">
        <v>-2.3819327971013902</v>
      </c>
      <c r="AP13" t="s">
        <v>137</v>
      </c>
      <c r="AQ13">
        <v>0.85372801835303103</v>
      </c>
      <c r="AR13" t="s">
        <v>135</v>
      </c>
      <c r="AS13">
        <v>-0.60784988420834996</v>
      </c>
      <c r="AT13" t="s">
        <v>139</v>
      </c>
      <c r="AU13">
        <v>3.23566081545443</v>
      </c>
      <c r="AV13" t="s">
        <v>137</v>
      </c>
      <c r="AW13">
        <v>1.77408291289304</v>
      </c>
      <c r="AX13" t="s">
        <v>137</v>
      </c>
      <c r="AY13">
        <v>-1.46157790256138</v>
      </c>
      <c r="AZ13" t="s">
        <v>138</v>
      </c>
      <c r="BB13" t="s">
        <v>79</v>
      </c>
      <c r="BC13" s="11">
        <v>1</v>
      </c>
      <c r="BD13" s="12">
        <v>0.35499999999999998</v>
      </c>
      <c r="BE13" s="12">
        <v>0.20499999999999999</v>
      </c>
      <c r="BF13" s="12">
        <v>0.43</v>
      </c>
      <c r="BG13" s="12">
        <v>0.14499999999999999</v>
      </c>
      <c r="BH13" s="6"/>
      <c r="BI13" s="13" t="s">
        <v>163</v>
      </c>
    </row>
    <row r="14" spans="1:62">
      <c r="A14" s="4" t="s">
        <v>193</v>
      </c>
      <c r="C14" t="s">
        <v>15</v>
      </c>
      <c r="D14">
        <v>0.61811809372572901</v>
      </c>
      <c r="E14">
        <v>0.120890155336076</v>
      </c>
      <c r="F14">
        <v>7.0637929748486497E-2</v>
      </c>
      <c r="G14">
        <v>-0.34123520714170003</v>
      </c>
      <c r="H14">
        <v>-0.15274404898485699</v>
      </c>
      <c r="J14" s="17" t="s">
        <v>15</v>
      </c>
      <c r="K14" t="s">
        <v>78</v>
      </c>
      <c r="L14" t="s">
        <v>77</v>
      </c>
      <c r="M14" t="s">
        <v>77</v>
      </c>
      <c r="N14" s="1" t="s">
        <v>77</v>
      </c>
      <c r="O14" t="s">
        <v>77</v>
      </c>
      <c r="Q14" t="s">
        <v>94</v>
      </c>
      <c r="R14">
        <v>6.5279889218836304E-2</v>
      </c>
      <c r="S14">
        <v>-0.43626774975016802</v>
      </c>
      <c r="T14">
        <v>-1.5364961044214001</v>
      </c>
      <c r="U14">
        <v>-7.0262932853973503E-2</v>
      </c>
      <c r="V14">
        <v>-0.81090204223192097</v>
      </c>
      <c r="X14" t="s">
        <v>94</v>
      </c>
      <c r="Y14">
        <v>0</v>
      </c>
      <c r="Z14">
        <v>-1</v>
      </c>
      <c r="AA14" s="7">
        <v>-4</v>
      </c>
      <c r="AB14">
        <v>0</v>
      </c>
      <c r="AC14">
        <v>-2</v>
      </c>
      <c r="AE14" t="s">
        <v>94</v>
      </c>
      <c r="AF14" t="s">
        <v>145</v>
      </c>
      <c r="AG14">
        <v>0.50154763896900501</v>
      </c>
      <c r="AH14" t="s">
        <v>135</v>
      </c>
      <c r="AI14">
        <v>1.60177599364024</v>
      </c>
      <c r="AJ14" t="s">
        <v>137</v>
      </c>
      <c r="AK14">
        <v>0.13554282207280999</v>
      </c>
      <c r="AM14">
        <v>0.87618193145075696</v>
      </c>
      <c r="AN14" t="s">
        <v>138</v>
      </c>
      <c r="AO14">
        <v>1.1002283546712299</v>
      </c>
      <c r="AP14" t="s">
        <v>137</v>
      </c>
      <c r="AQ14">
        <v>-0.36600481689619502</v>
      </c>
      <c r="AS14">
        <v>0.37463429248175301</v>
      </c>
      <c r="AU14">
        <v>-1.4662331715674299</v>
      </c>
      <c r="AV14" t="s">
        <v>137</v>
      </c>
      <c r="AW14">
        <v>-0.72559406218948097</v>
      </c>
      <c r="AX14" t="s">
        <v>139</v>
      </c>
      <c r="AY14">
        <v>0.74063910937794797</v>
      </c>
      <c r="AZ14" t="s">
        <v>139</v>
      </c>
      <c r="BB14" t="s">
        <v>80</v>
      </c>
      <c r="BC14" s="11">
        <v>0.35</v>
      </c>
      <c r="BD14" s="12">
        <v>1</v>
      </c>
      <c r="BE14" s="12">
        <v>0.03</v>
      </c>
      <c r="BF14" s="12">
        <v>0.19</v>
      </c>
      <c r="BG14" s="12">
        <v>-7.4999999999999997E-2</v>
      </c>
      <c r="BH14" s="6"/>
      <c r="BI14" s="14" t="s">
        <v>164</v>
      </c>
    </row>
    <row r="15" spans="1:62">
      <c r="A15" s="4" t="s">
        <v>194</v>
      </c>
      <c r="C15" t="s">
        <v>16</v>
      </c>
      <c r="D15">
        <v>0.111394277910756</v>
      </c>
      <c r="E15">
        <v>-0.15706686258015001</v>
      </c>
      <c r="F15">
        <v>0.52485069222570302</v>
      </c>
      <c r="G15">
        <v>-0.49041327696297898</v>
      </c>
      <c r="H15">
        <v>0.232158671394399</v>
      </c>
      <c r="J15" s="17" t="s">
        <v>16</v>
      </c>
      <c r="K15" t="s">
        <v>77</v>
      </c>
      <c r="L15" t="s">
        <v>77</v>
      </c>
      <c r="M15" s="15" t="s">
        <v>77</v>
      </c>
      <c r="N15" s="1" t="s">
        <v>77</v>
      </c>
      <c r="O15" t="s">
        <v>77</v>
      </c>
      <c r="Q15" t="s">
        <v>95</v>
      </c>
      <c r="R15">
        <v>0.40922427895815899</v>
      </c>
      <c r="S15">
        <v>0.70324460297872204</v>
      </c>
      <c r="T15">
        <v>0.33780361980829798</v>
      </c>
      <c r="U15">
        <v>-0.62867462994664702</v>
      </c>
      <c r="V15">
        <v>-0.26181495177064901</v>
      </c>
      <c r="X15" t="s">
        <v>95</v>
      </c>
      <c r="Y15">
        <v>1</v>
      </c>
      <c r="Z15">
        <v>1</v>
      </c>
      <c r="AA15">
        <v>1</v>
      </c>
      <c r="AB15">
        <v>-2</v>
      </c>
      <c r="AC15">
        <v>0</v>
      </c>
      <c r="AE15" t="s">
        <v>95</v>
      </c>
      <c r="AG15">
        <v>-0.294020324020563</v>
      </c>
      <c r="AI15">
        <v>7.1420659149860705E-2</v>
      </c>
      <c r="AK15">
        <v>1.0378989089048101</v>
      </c>
      <c r="AL15" t="s">
        <v>138</v>
      </c>
      <c r="AM15">
        <v>0.671039230728807</v>
      </c>
      <c r="AN15" t="s">
        <v>135</v>
      </c>
      <c r="AO15">
        <v>0.36544098317042401</v>
      </c>
      <c r="AQ15">
        <v>1.33191923292537</v>
      </c>
      <c r="AR15" t="s">
        <v>137</v>
      </c>
      <c r="AS15">
        <v>0.965059554749371</v>
      </c>
      <c r="AT15" t="s">
        <v>138</v>
      </c>
      <c r="AU15">
        <v>0.96647824975494501</v>
      </c>
      <c r="AV15" t="s">
        <v>135</v>
      </c>
      <c r="AW15">
        <v>0.59961857157894605</v>
      </c>
      <c r="AX15" t="s">
        <v>139</v>
      </c>
      <c r="AY15">
        <v>-0.36685967817599802</v>
      </c>
      <c r="BB15" t="s">
        <v>81</v>
      </c>
      <c r="BC15" s="11">
        <v>0.2</v>
      </c>
      <c r="BD15" s="12">
        <v>0.03</v>
      </c>
      <c r="BE15" s="12">
        <v>1</v>
      </c>
      <c r="BF15" s="12">
        <v>0.23</v>
      </c>
      <c r="BG15" s="12">
        <v>-7.8E-2</v>
      </c>
      <c r="BH15" s="6"/>
      <c r="BI15" s="14" t="s">
        <v>165</v>
      </c>
    </row>
    <row r="16" spans="1:62">
      <c r="A16" s="4" t="s">
        <v>192</v>
      </c>
      <c r="C16" t="s">
        <v>17</v>
      </c>
      <c r="D16">
        <v>1.47383860723386E-2</v>
      </c>
      <c r="E16">
        <v>0.32799408434032301</v>
      </c>
      <c r="F16">
        <v>-0.12130976595140799</v>
      </c>
      <c r="G16">
        <v>-0.106417943554759</v>
      </c>
      <c r="H16">
        <v>0.32284761769688802</v>
      </c>
      <c r="J16" s="17" t="s">
        <v>17</v>
      </c>
      <c r="K16" t="s">
        <v>77</v>
      </c>
      <c r="L16" s="15" t="s">
        <v>77</v>
      </c>
      <c r="M16" t="s">
        <v>77</v>
      </c>
      <c r="N16" s="1" t="s">
        <v>77</v>
      </c>
      <c r="O16" t="s">
        <v>77</v>
      </c>
      <c r="Q16" t="s">
        <v>96</v>
      </c>
      <c r="R16">
        <v>-0.65773735748751005</v>
      </c>
      <c r="S16">
        <v>1.64337131784888</v>
      </c>
      <c r="T16">
        <v>0.24279235354258599</v>
      </c>
      <c r="U16">
        <v>0.37852386042172298</v>
      </c>
      <c r="V16">
        <v>0.67006736061811401</v>
      </c>
      <c r="X16" t="s">
        <v>96</v>
      </c>
      <c r="Y16" s="9">
        <v>-2</v>
      </c>
      <c r="Z16" s="8">
        <v>4</v>
      </c>
      <c r="AA16">
        <v>0</v>
      </c>
      <c r="AB16">
        <v>1</v>
      </c>
      <c r="AC16">
        <v>2</v>
      </c>
      <c r="AE16" t="s">
        <v>96</v>
      </c>
      <c r="AF16" t="s">
        <v>146</v>
      </c>
      <c r="AG16">
        <v>-2.3011086753363901</v>
      </c>
      <c r="AH16" t="s">
        <v>137</v>
      </c>
      <c r="AI16">
        <v>-0.90052971103009605</v>
      </c>
      <c r="AJ16" t="s">
        <v>138</v>
      </c>
      <c r="AK16">
        <v>-1.0362612179092301</v>
      </c>
      <c r="AL16" t="s">
        <v>138</v>
      </c>
      <c r="AM16">
        <v>-1.3278047181056201</v>
      </c>
      <c r="AN16" t="s">
        <v>137</v>
      </c>
      <c r="AO16">
        <v>1.40057896430629</v>
      </c>
      <c r="AP16" t="s">
        <v>137</v>
      </c>
      <c r="AQ16">
        <v>1.26484745742715</v>
      </c>
      <c r="AR16" t="s">
        <v>138</v>
      </c>
      <c r="AS16">
        <v>0.97330395723076402</v>
      </c>
      <c r="AT16" t="s">
        <v>138</v>
      </c>
      <c r="AU16">
        <v>-0.13573150687913699</v>
      </c>
      <c r="AW16">
        <v>-0.42727500707552701</v>
      </c>
      <c r="AY16">
        <v>-0.29154350019639003</v>
      </c>
      <c r="BB16" t="s">
        <v>82</v>
      </c>
      <c r="BC16" s="11">
        <v>0.43</v>
      </c>
      <c r="BD16" s="12">
        <v>0.19</v>
      </c>
      <c r="BE16" s="12">
        <v>0.23100000000000001</v>
      </c>
      <c r="BF16" s="12">
        <v>1</v>
      </c>
      <c r="BG16" s="12">
        <v>-0.29599999999999999</v>
      </c>
      <c r="BH16" s="6"/>
      <c r="BI16" s="14" t="s">
        <v>166</v>
      </c>
    </row>
    <row r="17" spans="1:61">
      <c r="A17" s="4" t="s">
        <v>195</v>
      </c>
      <c r="C17" t="s">
        <v>18</v>
      </c>
      <c r="D17">
        <v>0.34743836041741899</v>
      </c>
      <c r="E17">
        <v>0.26945558527667302</v>
      </c>
      <c r="F17">
        <v>-0.13877277021650999</v>
      </c>
      <c r="G17">
        <v>0.22060553954833201</v>
      </c>
      <c r="H17">
        <v>0.38501003584690702</v>
      </c>
      <c r="J17" s="17" t="s">
        <v>18</v>
      </c>
      <c r="K17" t="s">
        <v>77</v>
      </c>
      <c r="L17" t="s">
        <v>77</v>
      </c>
      <c r="M17" t="s">
        <v>77</v>
      </c>
      <c r="N17" s="1" t="s">
        <v>77</v>
      </c>
      <c r="O17" s="15" t="s">
        <v>77</v>
      </c>
      <c r="Q17" t="s">
        <v>97</v>
      </c>
      <c r="R17">
        <v>1.6450963803160501</v>
      </c>
      <c r="S17">
        <v>-0.20086588452038401</v>
      </c>
      <c r="T17">
        <v>0.74428475068576905</v>
      </c>
      <c r="U17">
        <v>1.8283461820098501</v>
      </c>
      <c r="V17">
        <v>0.10154941908005399</v>
      </c>
      <c r="X17" t="s">
        <v>97</v>
      </c>
      <c r="Y17">
        <v>3</v>
      </c>
      <c r="Z17">
        <v>0</v>
      </c>
      <c r="AA17" s="7">
        <v>2</v>
      </c>
      <c r="AB17">
        <v>3</v>
      </c>
      <c r="AC17">
        <v>0</v>
      </c>
      <c r="AE17" t="s">
        <v>97</v>
      </c>
      <c r="AF17" t="s">
        <v>145</v>
      </c>
      <c r="AG17">
        <v>1.84596226483643</v>
      </c>
      <c r="AH17" t="s">
        <v>137</v>
      </c>
      <c r="AI17">
        <v>0.90081162963027905</v>
      </c>
      <c r="AJ17" t="s">
        <v>138</v>
      </c>
      <c r="AK17">
        <v>-0.18324980169379901</v>
      </c>
      <c r="AM17">
        <v>1.54354696123599</v>
      </c>
      <c r="AN17" t="s">
        <v>137</v>
      </c>
      <c r="AO17">
        <v>-0.94515063520615294</v>
      </c>
      <c r="AP17" t="s">
        <v>138</v>
      </c>
      <c r="AQ17">
        <v>-2.02921206653023</v>
      </c>
      <c r="AR17" t="s">
        <v>137</v>
      </c>
      <c r="AS17">
        <v>-0.302415303600438</v>
      </c>
      <c r="AU17">
        <v>-1.0840614313240799</v>
      </c>
      <c r="AV17" t="s">
        <v>138</v>
      </c>
      <c r="AW17">
        <v>0.64273533160571505</v>
      </c>
      <c r="AX17" t="s">
        <v>139</v>
      </c>
      <c r="AY17">
        <v>1.72679676292979</v>
      </c>
      <c r="AZ17" t="s">
        <v>137</v>
      </c>
      <c r="BB17" t="s">
        <v>83</v>
      </c>
      <c r="BC17" s="11">
        <v>0.14000000000000001</v>
      </c>
      <c r="BD17" s="12">
        <v>-7.4999999999999997E-2</v>
      </c>
      <c r="BE17" s="12">
        <v>-7.8E-2</v>
      </c>
      <c r="BF17" s="12">
        <v>0.3</v>
      </c>
      <c r="BG17" s="12">
        <v>1</v>
      </c>
      <c r="BH17" s="6"/>
      <c r="BI17" s="14" t="s">
        <v>167</v>
      </c>
    </row>
    <row r="18" spans="1:61">
      <c r="A18" s="4" t="s">
        <v>196</v>
      </c>
      <c r="C18" t="s">
        <v>19</v>
      </c>
      <c r="D18">
        <v>0.67503775171288105</v>
      </c>
      <c r="E18">
        <v>-0.28802976455192097</v>
      </c>
      <c r="F18">
        <v>-0.22391663480182999</v>
      </c>
      <c r="G18">
        <v>8.8659437298698796E-2</v>
      </c>
      <c r="H18">
        <v>-0.166634982676231</v>
      </c>
      <c r="J18" s="17" t="s">
        <v>19</v>
      </c>
      <c r="K18" t="s">
        <v>78</v>
      </c>
      <c r="L18" t="s">
        <v>77</v>
      </c>
      <c r="M18" t="s">
        <v>77</v>
      </c>
      <c r="N18" s="1" t="s">
        <v>77</v>
      </c>
      <c r="O18" t="s">
        <v>77</v>
      </c>
      <c r="Q18" t="s">
        <v>98</v>
      </c>
      <c r="R18">
        <v>-1.6810771500605299</v>
      </c>
      <c r="S18">
        <v>-1.43029319274416</v>
      </c>
      <c r="T18">
        <v>-1.19830982429184</v>
      </c>
      <c r="U18">
        <v>-1.77435746220697</v>
      </c>
      <c r="V18">
        <v>-1.92996907271059</v>
      </c>
      <c r="X18" t="s">
        <v>98</v>
      </c>
      <c r="Y18">
        <v>-3</v>
      </c>
      <c r="Z18">
        <v>-3</v>
      </c>
      <c r="AA18">
        <v>-2</v>
      </c>
      <c r="AB18">
        <v>-3</v>
      </c>
      <c r="AC18">
        <v>-4</v>
      </c>
      <c r="AE18" t="s">
        <v>98</v>
      </c>
      <c r="AG18">
        <v>-0.25078395731636799</v>
      </c>
      <c r="AI18">
        <v>-0.48276732576869003</v>
      </c>
      <c r="AJ18" t="s">
        <v>139</v>
      </c>
      <c r="AK18">
        <v>9.3280312146440295E-2</v>
      </c>
      <c r="AM18">
        <v>0.24889192265006299</v>
      </c>
      <c r="AO18">
        <v>-0.23198336845232201</v>
      </c>
      <c r="AQ18">
        <v>0.34406426946280799</v>
      </c>
      <c r="AS18">
        <v>0.49967587996643098</v>
      </c>
      <c r="AU18">
        <v>0.57604763791513003</v>
      </c>
      <c r="AW18">
        <v>0.73165924841875296</v>
      </c>
      <c r="AX18" t="s">
        <v>139</v>
      </c>
      <c r="AY18">
        <v>0.15561161050362199</v>
      </c>
      <c r="BB18" s="5"/>
      <c r="BC18" s="5"/>
      <c r="BD18" s="5"/>
      <c r="BE18" s="5"/>
      <c r="BF18" s="5"/>
      <c r="BG18" s="5"/>
      <c r="BH18" s="5"/>
      <c r="BI18" s="14" t="s">
        <v>168</v>
      </c>
    </row>
    <row r="19" spans="1:61">
      <c r="C19" t="s">
        <v>20</v>
      </c>
      <c r="D19">
        <v>8.4118031163309195E-2</v>
      </c>
      <c r="E19">
        <v>0.284761745162531</v>
      </c>
      <c r="F19">
        <v>0.42934460639091598</v>
      </c>
      <c r="G19">
        <v>0.10398831988184901</v>
      </c>
      <c r="H19">
        <v>0.17628734083678799</v>
      </c>
      <c r="J19" s="17" t="s">
        <v>20</v>
      </c>
      <c r="K19" t="s">
        <v>77</v>
      </c>
      <c r="L19" t="s">
        <v>77</v>
      </c>
      <c r="M19" t="s">
        <v>78</v>
      </c>
      <c r="N19" s="1" t="s">
        <v>77</v>
      </c>
      <c r="O19" t="s">
        <v>77</v>
      </c>
      <c r="Q19" t="s">
        <v>99</v>
      </c>
      <c r="R19">
        <v>0.30453164939294403</v>
      </c>
      <c r="S19">
        <v>0.36034424541520799</v>
      </c>
      <c r="T19">
        <v>-1.4290537017974101</v>
      </c>
      <c r="U19">
        <v>-0.43333631233021103</v>
      </c>
      <c r="V19">
        <v>-1.10861380462</v>
      </c>
      <c r="X19" t="s">
        <v>99</v>
      </c>
      <c r="Y19">
        <v>0</v>
      </c>
      <c r="Z19">
        <v>0</v>
      </c>
      <c r="AA19">
        <v>-3</v>
      </c>
      <c r="AB19" s="2">
        <v>-1</v>
      </c>
      <c r="AC19">
        <v>-2</v>
      </c>
      <c r="AE19" t="s">
        <v>99</v>
      </c>
      <c r="AF19" t="s">
        <v>147</v>
      </c>
      <c r="AG19">
        <v>-5.58125960222636E-2</v>
      </c>
      <c r="AI19">
        <v>1.7335853511903601</v>
      </c>
      <c r="AJ19" t="s">
        <v>137</v>
      </c>
      <c r="AK19">
        <v>0.73786796172315605</v>
      </c>
      <c r="AL19" t="s">
        <v>135</v>
      </c>
      <c r="AM19">
        <v>1.41314545401294</v>
      </c>
      <c r="AN19" t="s">
        <v>137</v>
      </c>
      <c r="AO19">
        <v>1.78939794721262</v>
      </c>
      <c r="AP19" t="s">
        <v>137</v>
      </c>
      <c r="AQ19">
        <v>0.79368055774541901</v>
      </c>
      <c r="AR19" t="s">
        <v>135</v>
      </c>
      <c r="AS19">
        <v>1.46895805003521</v>
      </c>
      <c r="AT19" t="s">
        <v>137</v>
      </c>
      <c r="AU19">
        <v>-0.99571738946720201</v>
      </c>
      <c r="AV19" t="s">
        <v>135</v>
      </c>
      <c r="AW19">
        <v>-0.320439897177415</v>
      </c>
      <c r="AY19">
        <v>0.67527749228978695</v>
      </c>
      <c r="AZ19" t="s">
        <v>139</v>
      </c>
      <c r="BB19" s="4" t="s">
        <v>159</v>
      </c>
      <c r="BC19" s="5"/>
      <c r="BD19" s="5"/>
      <c r="BE19" s="5"/>
      <c r="BF19" s="5"/>
      <c r="BG19" s="5"/>
      <c r="BH19" s="5"/>
      <c r="BI19" s="14" t="s">
        <v>169</v>
      </c>
    </row>
    <row r="20" spans="1:61">
      <c r="C20" t="s">
        <v>21</v>
      </c>
      <c r="D20">
        <v>0.39611322002537702</v>
      </c>
      <c r="E20">
        <v>-9.1116114084194302E-2</v>
      </c>
      <c r="F20">
        <v>0.40838696531274599</v>
      </c>
      <c r="G20">
        <v>5.9040159738963302E-2</v>
      </c>
      <c r="H20">
        <v>-0.17879867612195999</v>
      </c>
      <c r="J20" s="17" t="s">
        <v>21</v>
      </c>
      <c r="K20" t="s">
        <v>77</v>
      </c>
      <c r="L20" t="s">
        <v>77</v>
      </c>
      <c r="M20" s="15" t="s">
        <v>77</v>
      </c>
      <c r="N20" s="1" t="s">
        <v>77</v>
      </c>
      <c r="O20" t="s">
        <v>77</v>
      </c>
      <c r="Q20" t="s">
        <v>100</v>
      </c>
      <c r="R20">
        <v>-9.0994134773728502E-2</v>
      </c>
      <c r="S20">
        <v>0.17637547631043099</v>
      </c>
      <c r="T20">
        <v>-1.3318972738692401</v>
      </c>
      <c r="U20">
        <v>0.96536254537663801</v>
      </c>
      <c r="V20">
        <v>0.66623773456592195</v>
      </c>
      <c r="X20" t="s">
        <v>100</v>
      </c>
      <c r="Y20">
        <v>0</v>
      </c>
      <c r="Z20">
        <v>0</v>
      </c>
      <c r="AA20" s="7">
        <v>-3</v>
      </c>
      <c r="AB20">
        <v>2</v>
      </c>
      <c r="AC20">
        <v>1</v>
      </c>
      <c r="AE20" t="s">
        <v>100</v>
      </c>
      <c r="AF20" t="s">
        <v>145</v>
      </c>
      <c r="AG20">
        <v>-0.26736961108415902</v>
      </c>
      <c r="AI20">
        <v>1.2409031390955201</v>
      </c>
      <c r="AJ20" t="s">
        <v>137</v>
      </c>
      <c r="AK20">
        <v>-1.0563566801503701</v>
      </c>
      <c r="AL20" t="s">
        <v>138</v>
      </c>
      <c r="AM20">
        <v>-0.75723186933965103</v>
      </c>
      <c r="AN20" t="s">
        <v>135</v>
      </c>
      <c r="AO20">
        <v>1.50827275017967</v>
      </c>
      <c r="AP20" t="s">
        <v>137</v>
      </c>
      <c r="AQ20">
        <v>-0.78898706906620697</v>
      </c>
      <c r="AR20" t="s">
        <v>135</v>
      </c>
      <c r="AS20">
        <v>-0.48986225825549101</v>
      </c>
      <c r="AU20">
        <v>-2.29725981924588</v>
      </c>
      <c r="AV20" t="s">
        <v>137</v>
      </c>
      <c r="AW20">
        <v>-1.9981350084351699</v>
      </c>
      <c r="AX20" t="s">
        <v>137</v>
      </c>
      <c r="AY20">
        <v>0.29912481081071601</v>
      </c>
      <c r="BB20" s="6"/>
      <c r="BC20" t="s">
        <v>0</v>
      </c>
      <c r="BD20" t="s">
        <v>1</v>
      </c>
      <c r="BE20" t="s">
        <v>2</v>
      </c>
      <c r="BF20" t="s">
        <v>3</v>
      </c>
      <c r="BG20" t="s">
        <v>4</v>
      </c>
      <c r="BH20" s="5"/>
      <c r="BI20" s="14" t="s">
        <v>170</v>
      </c>
    </row>
    <row r="21" spans="1:61">
      <c r="C21" t="s">
        <v>22</v>
      </c>
      <c r="D21">
        <v>0.62466925701519005</v>
      </c>
      <c r="E21">
        <v>0.34371943173675101</v>
      </c>
      <c r="F21">
        <v>0.123806082347418</v>
      </c>
      <c r="G21">
        <v>-0.162838185759032</v>
      </c>
      <c r="H21">
        <v>-9.3676239255658003E-2</v>
      </c>
      <c r="J21" s="17" t="s">
        <v>22</v>
      </c>
      <c r="K21" t="s">
        <v>78</v>
      </c>
      <c r="L21" t="s">
        <v>77</v>
      </c>
      <c r="M21" t="s">
        <v>77</v>
      </c>
      <c r="N21" s="1" t="s">
        <v>77</v>
      </c>
      <c r="O21" t="s">
        <v>77</v>
      </c>
      <c r="Q21" t="s">
        <v>101</v>
      </c>
      <c r="R21">
        <v>-0.24117172781839699</v>
      </c>
      <c r="S21">
        <v>-0.58074911474660695</v>
      </c>
      <c r="T21">
        <v>0.15712908612479201</v>
      </c>
      <c r="U21">
        <v>2.00276652713042</v>
      </c>
      <c r="V21">
        <v>0.60245707488315003</v>
      </c>
      <c r="X21" t="s">
        <v>101</v>
      </c>
      <c r="Y21">
        <v>0</v>
      </c>
      <c r="Z21">
        <v>-1</v>
      </c>
      <c r="AA21">
        <v>0</v>
      </c>
      <c r="AB21" s="2">
        <v>4</v>
      </c>
      <c r="AC21">
        <v>1</v>
      </c>
      <c r="AE21" t="s">
        <v>101</v>
      </c>
      <c r="AF21" t="s">
        <v>147</v>
      </c>
      <c r="AG21">
        <v>0.33957738692820999</v>
      </c>
      <c r="AI21">
        <v>-0.398300813943188</v>
      </c>
      <c r="AK21">
        <v>-2.2439382549488101</v>
      </c>
      <c r="AL21" t="s">
        <v>137</v>
      </c>
      <c r="AM21">
        <v>-0.84362880270154605</v>
      </c>
      <c r="AN21" t="s">
        <v>138</v>
      </c>
      <c r="AO21">
        <v>-0.73787820087139799</v>
      </c>
      <c r="AP21" t="s">
        <v>135</v>
      </c>
      <c r="AQ21">
        <v>-2.5835156418770202</v>
      </c>
      <c r="AR21" t="s">
        <v>137</v>
      </c>
      <c r="AS21">
        <v>-1.1832061896297601</v>
      </c>
      <c r="AT21" t="s">
        <v>138</v>
      </c>
      <c r="AU21">
        <v>-1.84563744100562</v>
      </c>
      <c r="AV21" t="s">
        <v>137</v>
      </c>
      <c r="AW21">
        <v>-0.445327988758358</v>
      </c>
      <c r="AY21">
        <v>1.4003094522472701</v>
      </c>
      <c r="AZ21" t="s">
        <v>138</v>
      </c>
      <c r="BB21" t="s">
        <v>0</v>
      </c>
      <c r="BC21">
        <v>0.17</v>
      </c>
      <c r="BD21" s="5">
        <v>0.18</v>
      </c>
      <c r="BE21" s="5">
        <v>0.22</v>
      </c>
      <c r="BF21" s="5">
        <v>0.27</v>
      </c>
      <c r="BG21" s="5">
        <v>0.25</v>
      </c>
      <c r="BH21" s="6"/>
      <c r="BI21" s="14" t="s">
        <v>171</v>
      </c>
    </row>
    <row r="22" spans="1:61">
      <c r="C22" t="s">
        <v>23</v>
      </c>
      <c r="D22">
        <v>0.586887061632823</v>
      </c>
      <c r="E22">
        <v>4.8097240819494902E-2</v>
      </c>
      <c r="F22">
        <v>-9.0101976172572706E-2</v>
      </c>
      <c r="G22">
        <v>-0.14369398940414099</v>
      </c>
      <c r="H22">
        <v>0.14899329603697001</v>
      </c>
      <c r="J22" s="17" t="s">
        <v>23</v>
      </c>
      <c r="K22" t="s">
        <v>78</v>
      </c>
      <c r="L22" t="s">
        <v>77</v>
      </c>
      <c r="M22" t="s">
        <v>77</v>
      </c>
      <c r="N22" s="1" t="s">
        <v>77</v>
      </c>
      <c r="O22" t="s">
        <v>77</v>
      </c>
      <c r="Q22" t="s">
        <v>102</v>
      </c>
      <c r="R22">
        <v>0.60622078090939402</v>
      </c>
      <c r="S22">
        <v>1.1027277033154199</v>
      </c>
      <c r="T22">
        <v>-8.1122453390405205E-2</v>
      </c>
      <c r="U22">
        <v>0.41623836717350698</v>
      </c>
      <c r="V22">
        <v>-0.154990392133804</v>
      </c>
      <c r="X22" t="s">
        <v>102</v>
      </c>
      <c r="Y22">
        <v>1</v>
      </c>
      <c r="Z22" s="8">
        <v>2</v>
      </c>
      <c r="AA22">
        <v>0</v>
      </c>
      <c r="AB22">
        <v>1</v>
      </c>
      <c r="AC22">
        <v>0</v>
      </c>
      <c r="AE22" t="s">
        <v>102</v>
      </c>
      <c r="AF22" t="s">
        <v>148</v>
      </c>
      <c r="AG22">
        <v>-0.49650692240602701</v>
      </c>
      <c r="AH22" t="s">
        <v>135</v>
      </c>
      <c r="AI22">
        <v>0.68734323429979904</v>
      </c>
      <c r="AJ22" t="s">
        <v>135</v>
      </c>
      <c r="AK22">
        <v>0.18998241373588701</v>
      </c>
      <c r="AM22">
        <v>0.76121117304319796</v>
      </c>
      <c r="AN22" t="s">
        <v>135</v>
      </c>
      <c r="AO22">
        <v>1.1838501567058299</v>
      </c>
      <c r="AP22" t="s">
        <v>137</v>
      </c>
      <c r="AQ22">
        <v>0.68648933614191399</v>
      </c>
      <c r="AR22" t="s">
        <v>139</v>
      </c>
      <c r="AS22">
        <v>1.25771809544923</v>
      </c>
      <c r="AT22" t="s">
        <v>137</v>
      </c>
      <c r="AU22">
        <v>-0.49736082056391301</v>
      </c>
      <c r="AW22">
        <v>7.3867938743398698E-2</v>
      </c>
      <c r="AY22">
        <v>0.57122875930731098</v>
      </c>
      <c r="BB22" t="s">
        <v>1</v>
      </c>
      <c r="BC22">
        <v>0.18</v>
      </c>
      <c r="BD22" s="5">
        <v>0.19</v>
      </c>
      <c r="BE22" s="5">
        <v>0.23</v>
      </c>
      <c r="BF22" s="5">
        <v>0.28000000000000003</v>
      </c>
      <c r="BG22" s="5">
        <v>0.26</v>
      </c>
      <c r="BH22" s="6"/>
    </row>
    <row r="23" spans="1:61">
      <c r="C23" t="s">
        <v>24</v>
      </c>
      <c r="D23">
        <v>0.67158074945747603</v>
      </c>
      <c r="E23">
        <v>0.14692620068880899</v>
      </c>
      <c r="F23">
        <v>0.190177961882458</v>
      </c>
      <c r="G23">
        <v>0.132094036975</v>
      </c>
      <c r="H23">
        <v>0.20438840882968501</v>
      </c>
      <c r="J23" s="17" t="s">
        <v>24</v>
      </c>
      <c r="K23" t="s">
        <v>78</v>
      </c>
      <c r="L23" t="s">
        <v>77</v>
      </c>
      <c r="M23" t="s">
        <v>77</v>
      </c>
      <c r="N23" s="1" t="s">
        <v>77</v>
      </c>
      <c r="O23" t="s">
        <v>77</v>
      </c>
      <c r="Q23" t="s">
        <v>103</v>
      </c>
      <c r="R23">
        <v>0.64587699670221899</v>
      </c>
      <c r="S23">
        <v>0.75429370940845197</v>
      </c>
      <c r="T23">
        <v>-0.278872137069892</v>
      </c>
      <c r="U23">
        <v>0.52503953888487498</v>
      </c>
      <c r="V23">
        <v>0.81732751201566101</v>
      </c>
      <c r="X23" t="s">
        <v>103</v>
      </c>
      <c r="Y23">
        <v>2</v>
      </c>
      <c r="Z23">
        <v>2</v>
      </c>
      <c r="AA23" s="7">
        <v>0</v>
      </c>
      <c r="AB23">
        <v>1</v>
      </c>
      <c r="AC23">
        <v>2</v>
      </c>
      <c r="AE23" t="s">
        <v>103</v>
      </c>
      <c r="AF23" t="s">
        <v>149</v>
      </c>
      <c r="AG23">
        <v>-0.108416712706234</v>
      </c>
      <c r="AI23">
        <v>0.92474913377210999</v>
      </c>
      <c r="AJ23" t="s">
        <v>138</v>
      </c>
      <c r="AK23">
        <v>0.12083745781734399</v>
      </c>
      <c r="AM23">
        <v>-0.17145051531344299</v>
      </c>
      <c r="AO23">
        <v>1.03316584647834</v>
      </c>
      <c r="AP23" t="s">
        <v>138</v>
      </c>
      <c r="AQ23">
        <v>0.22925417052357799</v>
      </c>
      <c r="AS23">
        <v>-6.3033802607208894E-2</v>
      </c>
      <c r="AU23">
        <v>-0.80391167595476598</v>
      </c>
      <c r="AV23" t="s">
        <v>135</v>
      </c>
      <c r="AW23">
        <v>-1.0961996490855499</v>
      </c>
      <c r="AX23" t="s">
        <v>138</v>
      </c>
      <c r="AY23">
        <v>-0.29228797313078703</v>
      </c>
      <c r="BB23" t="s">
        <v>2</v>
      </c>
      <c r="BC23">
        <v>0.22</v>
      </c>
      <c r="BD23" s="5">
        <v>0.23</v>
      </c>
      <c r="BE23" s="5">
        <v>0.26</v>
      </c>
      <c r="BF23" s="5">
        <v>0.31</v>
      </c>
      <c r="BG23" s="5">
        <v>0.28999999999999998</v>
      </c>
      <c r="BH23" s="6"/>
    </row>
    <row r="24" spans="1:61">
      <c r="C24" t="s">
        <v>25</v>
      </c>
      <c r="D24">
        <v>0.71724238204688595</v>
      </c>
      <c r="E24">
        <v>5.0080854927295103E-2</v>
      </c>
      <c r="F24">
        <v>-0.115935080727045</v>
      </c>
      <c r="G24">
        <v>0.20126634857908901</v>
      </c>
      <c r="H24">
        <v>0.14756553300872099</v>
      </c>
      <c r="J24" s="17" t="s">
        <v>25</v>
      </c>
      <c r="K24" t="s">
        <v>78</v>
      </c>
      <c r="L24" t="s">
        <v>77</v>
      </c>
      <c r="M24" t="s">
        <v>77</v>
      </c>
      <c r="N24" s="1" t="s">
        <v>77</v>
      </c>
      <c r="O24" t="s">
        <v>77</v>
      </c>
      <c r="Q24" t="s">
        <v>104</v>
      </c>
      <c r="R24">
        <v>-0.73789570201336796</v>
      </c>
      <c r="S24">
        <v>-0.16543496518039999</v>
      </c>
      <c r="T24">
        <v>-0.47112509555542398</v>
      </c>
      <c r="U24">
        <v>-2.0074102865751899</v>
      </c>
      <c r="V24">
        <v>-0.62598667066674096</v>
      </c>
      <c r="X24" t="s">
        <v>104</v>
      </c>
      <c r="Y24">
        <v>-2</v>
      </c>
      <c r="Z24">
        <v>0</v>
      </c>
      <c r="AA24">
        <v>-1</v>
      </c>
      <c r="AB24" s="2">
        <v>-4</v>
      </c>
      <c r="AC24">
        <v>-1</v>
      </c>
      <c r="AE24" t="s">
        <v>104</v>
      </c>
      <c r="AF24" t="s">
        <v>147</v>
      </c>
      <c r="AG24">
        <v>-0.57246073683296805</v>
      </c>
      <c r="AH24" t="s">
        <v>135</v>
      </c>
      <c r="AI24">
        <v>-0.26677060645794498</v>
      </c>
      <c r="AK24">
        <v>1.2695145845618201</v>
      </c>
      <c r="AL24" t="s">
        <v>138</v>
      </c>
      <c r="AM24">
        <v>-0.111909031346628</v>
      </c>
      <c r="AO24">
        <v>0.30569013037502302</v>
      </c>
      <c r="AQ24">
        <v>1.84197532139479</v>
      </c>
      <c r="AR24" t="s">
        <v>137</v>
      </c>
      <c r="AS24">
        <v>0.460551705486341</v>
      </c>
      <c r="AU24">
        <v>1.5362851910197599</v>
      </c>
      <c r="AV24" t="s">
        <v>137</v>
      </c>
      <c r="AW24">
        <v>0.15486157511131701</v>
      </c>
      <c r="AY24">
        <v>-1.3814236159084501</v>
      </c>
      <c r="AZ24" t="s">
        <v>138</v>
      </c>
      <c r="BB24" t="s">
        <v>3</v>
      </c>
      <c r="BC24">
        <v>0.27</v>
      </c>
      <c r="BD24" s="5">
        <v>0.28000000000000003</v>
      </c>
      <c r="BE24" s="5">
        <v>0.31</v>
      </c>
      <c r="BF24" s="5">
        <v>0.34</v>
      </c>
      <c r="BG24" s="5">
        <v>0.33</v>
      </c>
      <c r="BH24" s="6"/>
    </row>
    <row r="25" spans="1:61">
      <c r="C25" t="s">
        <v>26</v>
      </c>
      <c r="D25">
        <v>0.41749280663735999</v>
      </c>
      <c r="E25">
        <v>-7.5193767883744295E-2</v>
      </c>
      <c r="F25">
        <v>-0.30272325340519601</v>
      </c>
      <c r="G25">
        <v>0.12132809549134101</v>
      </c>
      <c r="H25">
        <v>-0.38480017150300699</v>
      </c>
      <c r="J25" s="17" t="s">
        <v>26</v>
      </c>
      <c r="K25" s="15" t="s">
        <v>77</v>
      </c>
      <c r="L25" t="s">
        <v>77</v>
      </c>
      <c r="M25" t="s">
        <v>77</v>
      </c>
      <c r="N25" s="1" t="s">
        <v>77</v>
      </c>
      <c r="O25" t="s">
        <v>77</v>
      </c>
      <c r="Q25" t="s">
        <v>105</v>
      </c>
      <c r="R25">
        <v>-1.7120544312811501</v>
      </c>
      <c r="S25">
        <v>-0.428634146694721</v>
      </c>
      <c r="T25">
        <v>0.57293702841055405</v>
      </c>
      <c r="U25">
        <v>0.13406149275121901</v>
      </c>
      <c r="V25">
        <v>-1.5135055722883</v>
      </c>
      <c r="X25" t="s">
        <v>105</v>
      </c>
      <c r="Y25">
        <v>-3</v>
      </c>
      <c r="Z25" s="8">
        <v>-1</v>
      </c>
      <c r="AA25">
        <v>1</v>
      </c>
      <c r="AB25">
        <v>0</v>
      </c>
      <c r="AC25">
        <v>-3</v>
      </c>
      <c r="AE25" t="s">
        <v>105</v>
      </c>
      <c r="AF25" t="s">
        <v>148</v>
      </c>
      <c r="AG25">
        <v>-1.28342028458643</v>
      </c>
      <c r="AH25" t="s">
        <v>137</v>
      </c>
      <c r="AI25">
        <v>-2.2849914596917</v>
      </c>
      <c r="AJ25" t="s">
        <v>137</v>
      </c>
      <c r="AK25">
        <v>-1.8461159240323699</v>
      </c>
      <c r="AL25" t="s">
        <v>137</v>
      </c>
      <c r="AM25">
        <v>-0.19854885899284999</v>
      </c>
      <c r="AO25">
        <v>-1.00157117510528</v>
      </c>
      <c r="AP25" t="s">
        <v>138</v>
      </c>
      <c r="AQ25">
        <v>-0.56269563944594003</v>
      </c>
      <c r="AR25" t="s">
        <v>139</v>
      </c>
      <c r="AS25">
        <v>1.0848714255935801</v>
      </c>
      <c r="AT25" t="s">
        <v>138</v>
      </c>
      <c r="AU25">
        <v>0.43887553565933501</v>
      </c>
      <c r="AW25">
        <v>2.0864426006988501</v>
      </c>
      <c r="AX25" t="s">
        <v>137</v>
      </c>
      <c r="AY25">
        <v>1.64756706503952</v>
      </c>
      <c r="AZ25" t="s">
        <v>137</v>
      </c>
      <c r="BB25" t="s">
        <v>4</v>
      </c>
      <c r="BC25">
        <v>0.25</v>
      </c>
      <c r="BD25" s="5">
        <v>0.26</v>
      </c>
      <c r="BE25" s="5">
        <v>0.28999999999999998</v>
      </c>
      <c r="BF25" s="5">
        <v>0.33</v>
      </c>
      <c r="BG25" s="5">
        <v>0.31</v>
      </c>
      <c r="BH25" s="6"/>
    </row>
    <row r="26" spans="1:61">
      <c r="C26" t="s">
        <v>27</v>
      </c>
      <c r="D26">
        <v>-0.164672612207999</v>
      </c>
      <c r="E26">
        <v>-0.48701636608226201</v>
      </c>
      <c r="F26">
        <v>0.54073040433177999</v>
      </c>
      <c r="G26">
        <v>-2.30615038673096E-2</v>
      </c>
      <c r="H26">
        <v>0.15260540422129501</v>
      </c>
      <c r="J26" s="17" t="s">
        <v>27</v>
      </c>
      <c r="K26" t="s">
        <v>77</v>
      </c>
      <c r="L26" t="s">
        <v>77</v>
      </c>
      <c r="M26" t="s">
        <v>78</v>
      </c>
      <c r="N26" s="1" t="s">
        <v>77</v>
      </c>
      <c r="O26" t="s">
        <v>77</v>
      </c>
      <c r="Q26" t="s">
        <v>106</v>
      </c>
      <c r="R26">
        <v>-1.8020840938925899</v>
      </c>
      <c r="S26">
        <v>-2.09920098489583</v>
      </c>
      <c r="T26">
        <v>-1.29706730508382</v>
      </c>
      <c r="U26">
        <v>9.1482316250624696E-2</v>
      </c>
      <c r="V26">
        <v>2.1033109753261101</v>
      </c>
      <c r="X26" t="s">
        <v>106</v>
      </c>
      <c r="Y26">
        <v>-4</v>
      </c>
      <c r="Z26">
        <v>-4</v>
      </c>
      <c r="AA26" s="7">
        <v>-2</v>
      </c>
      <c r="AB26" s="2">
        <v>0</v>
      </c>
      <c r="AC26" s="3">
        <v>4</v>
      </c>
      <c r="AE26" t="s">
        <v>106</v>
      </c>
      <c r="AF26" t="s">
        <v>150</v>
      </c>
      <c r="AG26">
        <v>0.29711689100324501</v>
      </c>
      <c r="AI26">
        <v>-0.50501678880877199</v>
      </c>
      <c r="AJ26" t="s">
        <v>139</v>
      </c>
      <c r="AK26">
        <v>-1.8935664101432099</v>
      </c>
      <c r="AL26" t="s">
        <v>137</v>
      </c>
      <c r="AM26">
        <v>-3.9053950692187001</v>
      </c>
      <c r="AN26" t="s">
        <v>137</v>
      </c>
      <c r="AO26">
        <v>-0.802133679812016</v>
      </c>
      <c r="AP26" t="s">
        <v>138</v>
      </c>
      <c r="AQ26">
        <v>-2.1906833011464601</v>
      </c>
      <c r="AR26" t="s">
        <v>137</v>
      </c>
      <c r="AS26">
        <v>-4.2025119602219396</v>
      </c>
      <c r="AT26" t="s">
        <v>137</v>
      </c>
      <c r="AU26">
        <v>-1.3885496213344399</v>
      </c>
      <c r="AV26" t="s">
        <v>138</v>
      </c>
      <c r="AW26">
        <v>-3.4003782804099201</v>
      </c>
      <c r="AX26" t="s">
        <v>137</v>
      </c>
      <c r="AY26">
        <v>-2.0118286590754799</v>
      </c>
      <c r="AZ26" t="s">
        <v>137</v>
      </c>
      <c r="BB26" s="5"/>
      <c r="BC26" s="5"/>
      <c r="BD26" s="5"/>
      <c r="BE26" s="5"/>
      <c r="BF26" s="5"/>
      <c r="BG26" s="5"/>
      <c r="BH26" s="5"/>
    </row>
    <row r="27" spans="1:61">
      <c r="C27" t="s">
        <v>28</v>
      </c>
      <c r="D27">
        <v>0.105892098941301</v>
      </c>
      <c r="E27">
        <v>-0.51197013961085203</v>
      </c>
      <c r="F27">
        <v>0.21243102358722901</v>
      </c>
      <c r="G27">
        <v>0.307932887331483</v>
      </c>
      <c r="H27">
        <v>-8.4046722385685904E-3</v>
      </c>
      <c r="J27" s="17" t="s">
        <v>28</v>
      </c>
      <c r="K27" t="s">
        <v>77</v>
      </c>
      <c r="L27" t="s">
        <v>78</v>
      </c>
      <c r="M27" t="s">
        <v>77</v>
      </c>
      <c r="N27" s="1" t="s">
        <v>77</v>
      </c>
      <c r="O27" t="s">
        <v>77</v>
      </c>
      <c r="Q27" t="s">
        <v>107</v>
      </c>
      <c r="R27">
        <v>2.0670565398276399</v>
      </c>
      <c r="S27">
        <v>-1.1430662093677499</v>
      </c>
      <c r="T27">
        <v>1.3064028911798</v>
      </c>
      <c r="U27">
        <v>1.10849064671336</v>
      </c>
      <c r="V27">
        <v>-0.5042836432576</v>
      </c>
      <c r="X27" t="s">
        <v>107</v>
      </c>
      <c r="Y27" s="9">
        <v>4</v>
      </c>
      <c r="Z27" s="8">
        <v>-2</v>
      </c>
      <c r="AA27">
        <v>3</v>
      </c>
      <c r="AB27">
        <v>3</v>
      </c>
      <c r="AC27" s="3">
        <v>-1</v>
      </c>
      <c r="AE27" t="s">
        <v>107</v>
      </c>
      <c r="AF27" t="s">
        <v>151</v>
      </c>
      <c r="AG27">
        <v>3.2101227491953899</v>
      </c>
      <c r="AH27" t="s">
        <v>137</v>
      </c>
      <c r="AI27">
        <v>0.76065364864783502</v>
      </c>
      <c r="AJ27" t="s">
        <v>138</v>
      </c>
      <c r="AK27">
        <v>0.95856589311427598</v>
      </c>
      <c r="AL27" t="s">
        <v>138</v>
      </c>
      <c r="AM27">
        <v>2.57134018308524</v>
      </c>
      <c r="AN27" t="s">
        <v>137</v>
      </c>
      <c r="AO27">
        <v>-2.44946910054755</v>
      </c>
      <c r="AP27" t="s">
        <v>137</v>
      </c>
      <c r="AQ27">
        <v>-2.2515568560811099</v>
      </c>
      <c r="AR27" t="s">
        <v>137</v>
      </c>
      <c r="AS27">
        <v>-0.63878256611015105</v>
      </c>
      <c r="AT27" t="s">
        <v>139</v>
      </c>
      <c r="AU27">
        <v>0.19791224446644101</v>
      </c>
      <c r="AW27">
        <v>1.8106865344373999</v>
      </c>
      <c r="AX27" t="s">
        <v>137</v>
      </c>
      <c r="AY27">
        <v>1.6127742899709601</v>
      </c>
      <c r="AZ27" t="s">
        <v>137</v>
      </c>
      <c r="BB27" s="5"/>
      <c r="BC27" s="5"/>
      <c r="BD27" s="5"/>
      <c r="BE27" s="5"/>
      <c r="BF27" s="5"/>
      <c r="BG27" s="5"/>
      <c r="BH27" s="5"/>
    </row>
    <row r="28" spans="1:61">
      <c r="C28" t="s">
        <v>29</v>
      </c>
      <c r="D28">
        <v>0.221862492295962</v>
      </c>
      <c r="E28">
        <v>-0.16699282810124499</v>
      </c>
      <c r="F28">
        <v>-0.18964623672464401</v>
      </c>
      <c r="G28">
        <v>0.181835623797379</v>
      </c>
      <c r="H28">
        <v>0.67898692939464</v>
      </c>
      <c r="J28" s="17" t="s">
        <v>29</v>
      </c>
      <c r="K28" t="s">
        <v>77</v>
      </c>
      <c r="L28" t="s">
        <v>77</v>
      </c>
      <c r="M28" t="s">
        <v>77</v>
      </c>
      <c r="N28" s="1" t="s">
        <v>77</v>
      </c>
      <c r="O28" t="s">
        <v>78</v>
      </c>
      <c r="Q28" t="s">
        <v>108</v>
      </c>
      <c r="R28">
        <v>1.0779555695366601</v>
      </c>
      <c r="S28">
        <v>0.57971565178673301</v>
      </c>
      <c r="T28">
        <v>0.31038349538180199</v>
      </c>
      <c r="U28">
        <v>-0.24181802205293801</v>
      </c>
      <c r="V28">
        <v>0.40432458984096598</v>
      </c>
      <c r="X28" t="s">
        <v>108</v>
      </c>
      <c r="Y28" s="9">
        <v>2</v>
      </c>
      <c r="Z28">
        <v>1</v>
      </c>
      <c r="AA28">
        <v>1</v>
      </c>
      <c r="AB28">
        <v>-1</v>
      </c>
      <c r="AC28">
        <v>1</v>
      </c>
      <c r="AE28" t="s">
        <v>108</v>
      </c>
      <c r="AF28" t="s">
        <v>143</v>
      </c>
      <c r="AG28">
        <v>0.49823991774992499</v>
      </c>
      <c r="AH28" t="s">
        <v>135</v>
      </c>
      <c r="AI28">
        <v>0.76757207415485595</v>
      </c>
      <c r="AJ28" t="s">
        <v>138</v>
      </c>
      <c r="AK28">
        <v>1.3197735915896001</v>
      </c>
      <c r="AL28" t="s">
        <v>137</v>
      </c>
      <c r="AM28">
        <v>0.67363097969569197</v>
      </c>
      <c r="AN28" t="s">
        <v>135</v>
      </c>
      <c r="AO28">
        <v>0.26933215640493002</v>
      </c>
      <c r="AQ28">
        <v>0.82153367383967102</v>
      </c>
      <c r="AR28" t="s">
        <v>135</v>
      </c>
      <c r="AS28">
        <v>0.17539106194576701</v>
      </c>
      <c r="AU28">
        <v>0.552201517434741</v>
      </c>
      <c r="AW28">
        <v>-9.3941094459163502E-2</v>
      </c>
      <c r="AY28">
        <v>-0.64614261189390398</v>
      </c>
      <c r="AZ28" t="s">
        <v>139</v>
      </c>
      <c r="BB28" s="5"/>
      <c r="BC28" s="5"/>
      <c r="BD28" s="5"/>
      <c r="BE28" s="5"/>
      <c r="BF28" s="5"/>
      <c r="BG28" s="5"/>
      <c r="BH28" s="5"/>
    </row>
    <row r="29" spans="1:61">
      <c r="C29" t="s">
        <v>30</v>
      </c>
      <c r="D29">
        <v>-0.16846795712104601</v>
      </c>
      <c r="E29">
        <v>0.37750620879200297</v>
      </c>
      <c r="F29">
        <v>0.17615108198351101</v>
      </c>
      <c r="G29">
        <v>-2.29375654809558E-2</v>
      </c>
      <c r="H29">
        <v>0.34945256706016298</v>
      </c>
      <c r="J29" s="17" t="s">
        <v>30</v>
      </c>
      <c r="K29" t="s">
        <v>77</v>
      </c>
      <c r="L29" s="15" t="s">
        <v>77</v>
      </c>
      <c r="M29" t="s">
        <v>77</v>
      </c>
      <c r="N29" s="1" t="s">
        <v>77</v>
      </c>
      <c r="O29" t="s">
        <v>77</v>
      </c>
      <c r="BB29" s="5"/>
      <c r="BC29" s="5"/>
      <c r="BD29" s="5"/>
      <c r="BE29" s="5"/>
      <c r="BF29" s="5"/>
      <c r="BG29" s="5"/>
      <c r="BH29" s="5"/>
    </row>
    <row r="30" spans="1:61">
      <c r="C30" t="s">
        <v>31</v>
      </c>
      <c r="D30">
        <v>6.0115605020119499E-2</v>
      </c>
      <c r="E30">
        <v>0.440586759733195</v>
      </c>
      <c r="F30">
        <v>0.53641912678935599</v>
      </c>
      <c r="G30">
        <v>-0.251128264093195</v>
      </c>
      <c r="H30">
        <v>-0.22741514472627899</v>
      </c>
      <c r="J30" s="17" t="s">
        <v>31</v>
      </c>
      <c r="K30" t="s">
        <v>77</v>
      </c>
      <c r="L30" t="s">
        <v>77</v>
      </c>
      <c r="M30" s="15" t="s">
        <v>77</v>
      </c>
      <c r="N30" s="1" t="s">
        <v>77</v>
      </c>
      <c r="O30" t="s">
        <v>77</v>
      </c>
      <c r="BB30" s="5"/>
      <c r="BC30" s="5"/>
      <c r="BD30" s="5"/>
      <c r="BE30" s="5"/>
      <c r="BF30" s="5"/>
      <c r="BG30" s="5"/>
      <c r="BH30" s="5"/>
    </row>
    <row r="31" spans="1:61">
      <c r="C31" t="s">
        <v>32</v>
      </c>
      <c r="D31">
        <v>0.56463956159403705</v>
      </c>
      <c r="E31">
        <v>0.14438897215657201</v>
      </c>
      <c r="F31">
        <v>0.12799348276765801</v>
      </c>
      <c r="G31">
        <v>0.167645233414984</v>
      </c>
      <c r="H31">
        <v>-0.22425454714100801</v>
      </c>
      <c r="J31" s="17" t="s">
        <v>32</v>
      </c>
      <c r="K31" t="s">
        <v>78</v>
      </c>
      <c r="L31" t="s">
        <v>77</v>
      </c>
      <c r="M31" t="s">
        <v>77</v>
      </c>
      <c r="N31" s="1" t="s">
        <v>77</v>
      </c>
      <c r="O31" t="s">
        <v>77</v>
      </c>
    </row>
    <row r="32" spans="1:61">
      <c r="C32" t="s">
        <v>33</v>
      </c>
      <c r="D32">
        <v>7.2452650745643998E-2</v>
      </c>
      <c r="E32">
        <v>0.634572861721452</v>
      </c>
      <c r="F32">
        <v>4.9102053309088602E-2</v>
      </c>
      <c r="G32">
        <v>0.34914708122235</v>
      </c>
      <c r="H32">
        <v>-3.4342712989350897E-2</v>
      </c>
      <c r="J32" s="17" t="s">
        <v>33</v>
      </c>
      <c r="K32" t="s">
        <v>77</v>
      </c>
      <c r="L32" t="s">
        <v>78</v>
      </c>
      <c r="M32" t="s">
        <v>77</v>
      </c>
      <c r="N32" s="1" t="s">
        <v>77</v>
      </c>
      <c r="O32" t="s">
        <v>77</v>
      </c>
    </row>
    <row r="33" spans="3:16">
      <c r="C33" t="s">
        <v>34</v>
      </c>
      <c r="D33">
        <v>0.63999357407364899</v>
      </c>
      <c r="E33">
        <v>6.7726183171432197E-2</v>
      </c>
      <c r="F33">
        <v>-0.115448531249777</v>
      </c>
      <c r="G33">
        <v>0.49626783600581598</v>
      </c>
      <c r="H33">
        <v>0.126312393178867</v>
      </c>
      <c r="J33" s="17" t="s">
        <v>34</v>
      </c>
      <c r="K33" t="s">
        <v>78</v>
      </c>
      <c r="L33" t="s">
        <v>77</v>
      </c>
      <c r="M33" t="s">
        <v>77</v>
      </c>
      <c r="N33" s="1" t="s">
        <v>77</v>
      </c>
      <c r="O33" t="s">
        <v>77</v>
      </c>
    </row>
    <row r="34" spans="3:16">
      <c r="C34" t="s">
        <v>35</v>
      </c>
      <c r="D34">
        <v>-4.5824842531383102E-3</v>
      </c>
      <c r="E34">
        <v>-0.25996886508178502</v>
      </c>
      <c r="F34">
        <v>0.151265834840205</v>
      </c>
      <c r="G34">
        <v>-5.21971303816137E-2</v>
      </c>
      <c r="H34">
        <v>2.10951372459857E-2</v>
      </c>
      <c r="J34" s="17" t="s">
        <v>35</v>
      </c>
      <c r="K34" t="s">
        <v>77</v>
      </c>
      <c r="L34" s="15" t="s">
        <v>77</v>
      </c>
      <c r="M34" t="s">
        <v>77</v>
      </c>
      <c r="N34" s="1" t="s">
        <v>77</v>
      </c>
      <c r="O34" t="s">
        <v>77</v>
      </c>
    </row>
    <row r="35" spans="3:16">
      <c r="C35" t="s">
        <v>36</v>
      </c>
      <c r="D35">
        <v>0.443262116720954</v>
      </c>
      <c r="E35">
        <v>0.40165823046864202</v>
      </c>
      <c r="F35">
        <v>0.18350528935861299</v>
      </c>
      <c r="G35">
        <v>1.78935241544772E-3</v>
      </c>
      <c r="H35">
        <v>0.23688926760876899</v>
      </c>
      <c r="J35" s="17" t="s">
        <v>36</v>
      </c>
      <c r="K35" s="15" t="s">
        <v>77</v>
      </c>
      <c r="L35" t="s">
        <v>77</v>
      </c>
      <c r="M35" t="s">
        <v>77</v>
      </c>
      <c r="N35" s="1" t="s">
        <v>77</v>
      </c>
      <c r="O35" t="s">
        <v>77</v>
      </c>
    </row>
    <row r="36" spans="3:16">
      <c r="C36" t="s">
        <v>37</v>
      </c>
      <c r="D36">
        <v>0.38814238473073698</v>
      </c>
      <c r="E36">
        <v>0.55616978472509504</v>
      </c>
      <c r="F36">
        <v>0.18153817757346399</v>
      </c>
      <c r="G36">
        <v>0.26200443276221103</v>
      </c>
      <c r="H36">
        <v>-8.8061618655398299E-2</v>
      </c>
      <c r="J36" s="17" t="s">
        <v>37</v>
      </c>
      <c r="K36" t="s">
        <v>77</v>
      </c>
      <c r="L36" t="s">
        <v>78</v>
      </c>
      <c r="M36" t="s">
        <v>77</v>
      </c>
      <c r="N36" s="1" t="s">
        <v>77</v>
      </c>
      <c r="O36" t="s">
        <v>77</v>
      </c>
    </row>
    <row r="37" spans="3:16">
      <c r="C37" t="s">
        <v>38</v>
      </c>
      <c r="D37">
        <v>-0.15201937751255101</v>
      </c>
      <c r="E37">
        <v>-0.276970387784783</v>
      </c>
      <c r="F37">
        <v>2.9949565740478998E-2</v>
      </c>
      <c r="G37">
        <v>-0.71413277579198997</v>
      </c>
      <c r="H37">
        <v>-5.13046251563773E-2</v>
      </c>
      <c r="J37" s="17" t="s">
        <v>38</v>
      </c>
      <c r="K37" t="s">
        <v>77</v>
      </c>
      <c r="L37" t="s">
        <v>77</v>
      </c>
      <c r="M37" t="s">
        <v>77</v>
      </c>
      <c r="N37" s="1" t="s">
        <v>78</v>
      </c>
      <c r="O37" t="s">
        <v>77</v>
      </c>
    </row>
    <row r="38" spans="3:16">
      <c r="C38" t="s">
        <v>39</v>
      </c>
      <c r="D38">
        <v>0.24061536707827</v>
      </c>
      <c r="E38">
        <v>7.0412811787121193E-2</v>
      </c>
      <c r="F38">
        <v>0.68896836180701104</v>
      </c>
      <c r="G38">
        <v>0.22437772784254101</v>
      </c>
      <c r="H38">
        <v>-0.18336578843719001</v>
      </c>
      <c r="J38" s="17" t="s">
        <v>39</v>
      </c>
      <c r="K38" t="s">
        <v>77</v>
      </c>
      <c r="L38" t="s">
        <v>77</v>
      </c>
      <c r="M38" t="s">
        <v>78</v>
      </c>
      <c r="N38" s="1" t="s">
        <v>77</v>
      </c>
      <c r="O38" t="s">
        <v>77</v>
      </c>
    </row>
    <row r="39" spans="3:16">
      <c r="C39" t="s">
        <v>40</v>
      </c>
      <c r="D39">
        <v>0.36057496174336801</v>
      </c>
      <c r="E39">
        <v>-7.0302965317614194E-2</v>
      </c>
      <c r="F39">
        <v>5.5998872462964998E-2</v>
      </c>
      <c r="G39">
        <v>-0.275466622103679</v>
      </c>
      <c r="H39">
        <v>0.44932343707542199</v>
      </c>
      <c r="J39" s="17" t="s">
        <v>40</v>
      </c>
      <c r="K39" t="s">
        <v>77</v>
      </c>
      <c r="L39" t="s">
        <v>77</v>
      </c>
      <c r="M39" t="s">
        <v>77</v>
      </c>
      <c r="N39" s="1" t="s">
        <v>77</v>
      </c>
      <c r="O39" s="15" t="s">
        <v>77</v>
      </c>
    </row>
    <row r="40" spans="3:16">
      <c r="C40" t="s">
        <v>41</v>
      </c>
      <c r="D40">
        <v>0.49001305685424101</v>
      </c>
      <c r="E40">
        <v>0.109191048405337</v>
      </c>
      <c r="F40">
        <v>-4.8718265547449999E-2</v>
      </c>
      <c r="G40">
        <v>0.10294075643594799</v>
      </c>
      <c r="H40">
        <v>0.31072803010979799</v>
      </c>
      <c r="J40" s="17" t="s">
        <v>41</v>
      </c>
      <c r="K40" t="s">
        <v>78</v>
      </c>
      <c r="L40" t="s">
        <v>77</v>
      </c>
      <c r="M40" t="s">
        <v>77</v>
      </c>
      <c r="N40" s="1" t="s">
        <v>77</v>
      </c>
      <c r="O40" t="s">
        <v>77</v>
      </c>
    </row>
    <row r="41" spans="3:16">
      <c r="C41" t="s">
        <v>42</v>
      </c>
      <c r="D41">
        <v>0.43808673293725298</v>
      </c>
      <c r="E41">
        <v>0.18844814231320001</v>
      </c>
      <c r="F41">
        <v>-0.151683488798215</v>
      </c>
      <c r="G41">
        <v>0.111388473054007</v>
      </c>
      <c r="H41">
        <v>0.55319936816130499</v>
      </c>
      <c r="J41" s="17" t="s">
        <v>42</v>
      </c>
      <c r="K41" t="s">
        <v>77</v>
      </c>
      <c r="L41" t="s">
        <v>77</v>
      </c>
      <c r="M41" t="s">
        <v>77</v>
      </c>
      <c r="N41" s="1" t="s">
        <v>77</v>
      </c>
      <c r="O41" t="s">
        <v>78</v>
      </c>
    </row>
    <row r="42" spans="3:16">
      <c r="C42" t="s">
        <v>43</v>
      </c>
      <c r="D42" s="15">
        <v>0.27917338248804902</v>
      </c>
      <c r="E42">
        <v>6.5210380280818506E-2</v>
      </c>
      <c r="F42">
        <v>3.6617453846899198E-2</v>
      </c>
      <c r="G42" s="15">
        <v>-0.27131091980841998</v>
      </c>
      <c r="H42">
        <v>0.124211010751196</v>
      </c>
      <c r="J42" s="17" t="s">
        <v>43</v>
      </c>
      <c r="K42" s="15" t="s">
        <v>77</v>
      </c>
      <c r="L42" t="s">
        <v>77</v>
      </c>
      <c r="M42" t="s">
        <v>77</v>
      </c>
      <c r="N42" s="16" t="s">
        <v>77</v>
      </c>
      <c r="O42" t="s">
        <v>77</v>
      </c>
      <c r="P42" s="15" t="s">
        <v>173</v>
      </c>
    </row>
    <row r="43" spans="3:16">
      <c r="C43" t="s">
        <v>44</v>
      </c>
      <c r="D43">
        <v>0.31496549089593601</v>
      </c>
      <c r="E43">
        <v>0.55241776402966802</v>
      </c>
      <c r="F43">
        <v>-0.176851754630763</v>
      </c>
      <c r="G43">
        <v>2.6502322554820101E-2</v>
      </c>
      <c r="H43">
        <v>3.7515934290464202E-2</v>
      </c>
      <c r="J43" s="17" t="s">
        <v>44</v>
      </c>
      <c r="K43" t="s">
        <v>77</v>
      </c>
      <c r="L43" t="s">
        <v>78</v>
      </c>
      <c r="M43" t="s">
        <v>77</v>
      </c>
      <c r="N43" s="1" t="s">
        <v>77</v>
      </c>
      <c r="O43" t="s">
        <v>77</v>
      </c>
    </row>
    <row r="44" spans="3:16">
      <c r="C44" t="s">
        <v>45</v>
      </c>
      <c r="D44">
        <v>-0.148855011736648</v>
      </c>
      <c r="E44">
        <v>0.67706117476690597</v>
      </c>
      <c r="F44">
        <v>0.27958010804737699</v>
      </c>
      <c r="G44">
        <v>-4.6611000049453302E-2</v>
      </c>
      <c r="H44">
        <v>1.24679348874253E-2</v>
      </c>
      <c r="J44" s="17" t="s">
        <v>45</v>
      </c>
      <c r="K44" t="s">
        <v>77</v>
      </c>
      <c r="L44" t="s">
        <v>78</v>
      </c>
      <c r="M44" t="s">
        <v>77</v>
      </c>
      <c r="N44" s="1" t="s">
        <v>77</v>
      </c>
      <c r="O44" t="s">
        <v>77</v>
      </c>
    </row>
    <row r="45" spans="3:16">
      <c r="C45" t="s">
        <v>46</v>
      </c>
      <c r="D45">
        <v>-0.127725863612875</v>
      </c>
      <c r="E45">
        <v>0.73383248262771095</v>
      </c>
      <c r="F45">
        <v>-9.6966308133141596E-2</v>
      </c>
      <c r="G45">
        <v>3.80123054542486E-2</v>
      </c>
      <c r="H45">
        <v>-0.27171830029828098</v>
      </c>
      <c r="J45" s="17" t="s">
        <v>46</v>
      </c>
      <c r="K45" t="s">
        <v>77</v>
      </c>
      <c r="L45" t="s">
        <v>78</v>
      </c>
      <c r="M45" t="s">
        <v>77</v>
      </c>
      <c r="N45" s="1" t="s">
        <v>77</v>
      </c>
      <c r="O45" t="s">
        <v>77</v>
      </c>
    </row>
    <row r="46" spans="3:16">
      <c r="C46" t="s">
        <v>47</v>
      </c>
      <c r="D46">
        <v>4.7183952872707602E-2</v>
      </c>
      <c r="E46">
        <v>0.47688820316525898</v>
      </c>
      <c r="F46">
        <v>0.14564872922917599</v>
      </c>
      <c r="G46">
        <v>0.25809321210674802</v>
      </c>
      <c r="H46">
        <v>0.34490495005482003</v>
      </c>
      <c r="J46" s="17" t="s">
        <v>47</v>
      </c>
      <c r="K46" t="s">
        <v>77</v>
      </c>
      <c r="L46" t="s">
        <v>78</v>
      </c>
      <c r="M46" t="s">
        <v>77</v>
      </c>
      <c r="N46" s="1" t="s">
        <v>77</v>
      </c>
      <c r="O46" t="s">
        <v>77</v>
      </c>
    </row>
    <row r="47" spans="3:16">
      <c r="C47" t="s">
        <v>48</v>
      </c>
      <c r="D47">
        <v>0.69982062537208201</v>
      </c>
      <c r="E47">
        <v>0.16516756866486901</v>
      </c>
      <c r="F47">
        <v>0.23886528860067799</v>
      </c>
      <c r="G47">
        <v>-8.4615661422996993E-2</v>
      </c>
      <c r="H47">
        <v>0.12552836667289799</v>
      </c>
      <c r="J47" s="17" t="s">
        <v>48</v>
      </c>
      <c r="K47" t="s">
        <v>78</v>
      </c>
      <c r="L47" t="s">
        <v>77</v>
      </c>
      <c r="M47" t="s">
        <v>77</v>
      </c>
      <c r="N47" s="1" t="s">
        <v>77</v>
      </c>
      <c r="O47" t="s">
        <v>77</v>
      </c>
    </row>
    <row r="48" spans="3:16">
      <c r="C48" t="s">
        <v>49</v>
      </c>
      <c r="D48">
        <v>4.6178894081757198E-3</v>
      </c>
      <c r="E48">
        <v>-5.2804595788208897E-2</v>
      </c>
      <c r="F48">
        <v>0.76636104367105795</v>
      </c>
      <c r="G48">
        <v>5.0376107676654097E-2</v>
      </c>
      <c r="H48">
        <v>9.0091936060406205E-2</v>
      </c>
      <c r="J48" s="17" t="s">
        <v>49</v>
      </c>
      <c r="K48" t="s">
        <v>77</v>
      </c>
      <c r="L48" t="s">
        <v>77</v>
      </c>
      <c r="M48" t="s">
        <v>78</v>
      </c>
      <c r="N48" s="1" t="s">
        <v>77</v>
      </c>
      <c r="O48" t="s">
        <v>77</v>
      </c>
    </row>
    <row r="49" spans="3:15">
      <c r="C49" t="s">
        <v>50</v>
      </c>
      <c r="D49">
        <v>0.43336196267597399</v>
      </c>
      <c r="E49">
        <v>0.34283564362899799</v>
      </c>
      <c r="F49">
        <v>6.5836190751363793E-2</v>
      </c>
      <c r="G49">
        <v>-0.41444724218891998</v>
      </c>
      <c r="H49">
        <v>8.6526154595569796E-2</v>
      </c>
      <c r="J49" s="17" t="s">
        <v>50</v>
      </c>
      <c r="K49" s="15" t="s">
        <v>77</v>
      </c>
      <c r="L49" t="s">
        <v>77</v>
      </c>
      <c r="M49" t="s">
        <v>77</v>
      </c>
      <c r="N49" s="1" t="s">
        <v>77</v>
      </c>
      <c r="O49" t="s">
        <v>77</v>
      </c>
    </row>
    <row r="50" spans="3:15">
      <c r="C50" t="s">
        <v>51</v>
      </c>
      <c r="D50">
        <v>0.52174131716425298</v>
      </c>
      <c r="E50">
        <v>-0.16570130596834701</v>
      </c>
      <c r="F50">
        <v>0.326581209911248</v>
      </c>
      <c r="G50">
        <v>5.2840747505194297E-2</v>
      </c>
      <c r="H50">
        <v>-2.1541729956185699E-2</v>
      </c>
      <c r="J50" s="17" t="s">
        <v>51</v>
      </c>
      <c r="K50" t="s">
        <v>78</v>
      </c>
      <c r="L50" t="s">
        <v>77</v>
      </c>
      <c r="M50" t="s">
        <v>77</v>
      </c>
      <c r="N50" s="1" t="s">
        <v>77</v>
      </c>
      <c r="O50" t="s">
        <v>77</v>
      </c>
    </row>
    <row r="51" spans="3:15">
      <c r="C51" t="s">
        <v>52</v>
      </c>
      <c r="D51">
        <v>-0.13283360787673801</v>
      </c>
      <c r="E51">
        <v>0.16919489285922601</v>
      </c>
      <c r="F51">
        <v>-0.140619568408268</v>
      </c>
      <c r="G51">
        <v>5.6108081699180301E-2</v>
      </c>
      <c r="H51">
        <v>0.54470431782893902</v>
      </c>
      <c r="J51" s="17" t="s">
        <v>52</v>
      </c>
      <c r="K51" t="s">
        <v>77</v>
      </c>
      <c r="L51" t="s">
        <v>77</v>
      </c>
      <c r="M51" t="s">
        <v>77</v>
      </c>
      <c r="N51" s="1" t="s">
        <v>77</v>
      </c>
      <c r="O51" t="s">
        <v>78</v>
      </c>
    </row>
    <row r="52" spans="3:15">
      <c r="C52" t="s">
        <v>53</v>
      </c>
      <c r="D52">
        <v>0.404077101960369</v>
      </c>
      <c r="E52">
        <v>0.226875292314415</v>
      </c>
      <c r="F52">
        <v>-4.1968919981802001E-2</v>
      </c>
      <c r="G52">
        <v>-0.37522768082736402</v>
      </c>
      <c r="H52">
        <v>-4.51028807911674E-2</v>
      </c>
      <c r="J52" s="17" t="s">
        <v>53</v>
      </c>
      <c r="K52" s="15" t="s">
        <v>77</v>
      </c>
      <c r="L52" t="s">
        <v>77</v>
      </c>
      <c r="M52" t="s">
        <v>77</v>
      </c>
      <c r="N52" s="1" t="s">
        <v>77</v>
      </c>
      <c r="O52" t="s">
        <v>77</v>
      </c>
    </row>
    <row r="53" spans="3:15">
      <c r="C53" t="s">
        <v>54</v>
      </c>
      <c r="D53">
        <v>5.8198530423493197E-2</v>
      </c>
      <c r="E53">
        <v>0.52312066534791102</v>
      </c>
      <c r="F53">
        <v>0.11797024708807199</v>
      </c>
      <c r="G53">
        <v>0.15268956980017101</v>
      </c>
      <c r="H53">
        <v>-3.96095296334769E-3</v>
      </c>
      <c r="J53" s="17" t="s">
        <v>54</v>
      </c>
      <c r="K53" t="s">
        <v>77</v>
      </c>
      <c r="L53" t="s">
        <v>78</v>
      </c>
      <c r="M53" t="s">
        <v>77</v>
      </c>
      <c r="N53" s="1" t="s">
        <v>77</v>
      </c>
      <c r="O53" t="s">
        <v>77</v>
      </c>
    </row>
    <row r="54" spans="3:15">
      <c r="C54" t="s">
        <v>55</v>
      </c>
      <c r="D54">
        <v>0.210896346232336</v>
      </c>
      <c r="E54">
        <v>0.65195179468190201</v>
      </c>
      <c r="F54">
        <v>-8.9219496842729493E-3</v>
      </c>
      <c r="G54">
        <v>-0.26580546691964901</v>
      </c>
      <c r="H54">
        <v>0.16649161622846101</v>
      </c>
      <c r="J54" s="17" t="s">
        <v>55</v>
      </c>
      <c r="K54" t="s">
        <v>77</v>
      </c>
      <c r="L54" t="s">
        <v>78</v>
      </c>
      <c r="M54" t="s">
        <v>77</v>
      </c>
      <c r="N54" s="1" t="s">
        <v>77</v>
      </c>
      <c r="O54" t="s">
        <v>77</v>
      </c>
    </row>
    <row r="55" spans="3:15">
      <c r="C55" t="s">
        <v>56</v>
      </c>
      <c r="D55">
        <v>0.39359450868915702</v>
      </c>
      <c r="E55">
        <v>3.8563753979273002E-2</v>
      </c>
      <c r="F55">
        <v>0.449364665752092</v>
      </c>
      <c r="G55">
        <v>9.0437928695520295E-2</v>
      </c>
      <c r="H55">
        <v>0.20250122869818599</v>
      </c>
      <c r="J55" s="17" t="s">
        <v>56</v>
      </c>
      <c r="K55" t="s">
        <v>77</v>
      </c>
      <c r="L55" t="s">
        <v>77</v>
      </c>
      <c r="M55" s="15" t="s">
        <v>77</v>
      </c>
      <c r="N55" s="1" t="s">
        <v>77</v>
      </c>
      <c r="O55" t="s">
        <v>77</v>
      </c>
    </row>
    <row r="56" spans="3:15">
      <c r="C56" t="s">
        <v>57</v>
      </c>
      <c r="D56">
        <v>-0.136500628555596</v>
      </c>
      <c r="E56">
        <v>-0.14076654034003999</v>
      </c>
      <c r="F56">
        <v>-0.101351555098702</v>
      </c>
      <c r="G56">
        <v>-0.62618352636897501</v>
      </c>
      <c r="H56">
        <v>8.0402319611330694E-2</v>
      </c>
      <c r="J56" s="17" t="s">
        <v>57</v>
      </c>
      <c r="K56" t="s">
        <v>77</v>
      </c>
      <c r="L56" t="s">
        <v>77</v>
      </c>
      <c r="M56" t="s">
        <v>77</v>
      </c>
      <c r="N56" s="1" t="s">
        <v>78</v>
      </c>
      <c r="O56" t="s">
        <v>77</v>
      </c>
    </row>
    <row r="57" spans="3:15">
      <c r="C57" t="s">
        <v>58</v>
      </c>
      <c r="D57">
        <v>6.7516550355387506E-2</v>
      </c>
      <c r="E57">
        <v>-5.9467347195966601E-2</v>
      </c>
      <c r="F57">
        <v>0.68889198295110998</v>
      </c>
      <c r="G57">
        <v>0.25066427327117802</v>
      </c>
      <c r="H57">
        <v>-0.22286035577443999</v>
      </c>
      <c r="J57" s="17" t="s">
        <v>58</v>
      </c>
      <c r="K57" t="s">
        <v>77</v>
      </c>
      <c r="L57" t="s">
        <v>77</v>
      </c>
      <c r="M57" t="s">
        <v>78</v>
      </c>
      <c r="N57" s="1" t="s">
        <v>77</v>
      </c>
      <c r="O57" t="s">
        <v>77</v>
      </c>
    </row>
    <row r="58" spans="3:15">
      <c r="C58" t="s">
        <v>59</v>
      </c>
      <c r="D58">
        <v>0.44040345905571598</v>
      </c>
      <c r="E58">
        <v>-5.5167285006161297E-2</v>
      </c>
      <c r="F58">
        <v>0.39853514797080603</v>
      </c>
      <c r="G58">
        <v>0.41458348945381202</v>
      </c>
      <c r="H58">
        <v>-2.45531917002555E-4</v>
      </c>
      <c r="J58" s="17" t="s">
        <v>59</v>
      </c>
      <c r="K58" s="15" t="s">
        <v>77</v>
      </c>
      <c r="L58" t="s">
        <v>77</v>
      </c>
      <c r="M58" t="s">
        <v>77</v>
      </c>
      <c r="N58" s="1" t="s">
        <v>77</v>
      </c>
      <c r="O58" t="s">
        <v>77</v>
      </c>
    </row>
    <row r="59" spans="3:15">
      <c r="C59" t="s">
        <v>60</v>
      </c>
      <c r="D59">
        <v>0.77253041895743901</v>
      </c>
      <c r="E59">
        <v>0.2649796106217</v>
      </c>
      <c r="F59">
        <v>-3.80782933935001E-2</v>
      </c>
      <c r="G59">
        <v>1.3412024478883001E-2</v>
      </c>
      <c r="H59">
        <v>-0.151448825840624</v>
      </c>
      <c r="J59" s="17" t="s">
        <v>60</v>
      </c>
      <c r="K59" t="s">
        <v>78</v>
      </c>
      <c r="L59" t="s">
        <v>77</v>
      </c>
      <c r="M59" t="s">
        <v>77</v>
      </c>
      <c r="N59" s="1" t="s">
        <v>77</v>
      </c>
      <c r="O59" t="s">
        <v>77</v>
      </c>
    </row>
    <row r="60" spans="3:15">
      <c r="C60" t="s">
        <v>61</v>
      </c>
      <c r="D60">
        <v>0.356437818125105</v>
      </c>
      <c r="E60">
        <v>4.8714822229785702E-2</v>
      </c>
      <c r="F60">
        <v>0.278111505242775</v>
      </c>
      <c r="G60">
        <v>0.634968322696013</v>
      </c>
      <c r="H60">
        <v>0.14960533970882001</v>
      </c>
      <c r="J60" s="17" t="s">
        <v>61</v>
      </c>
      <c r="K60" t="s">
        <v>77</v>
      </c>
      <c r="L60" t="s">
        <v>77</v>
      </c>
      <c r="M60" t="s">
        <v>77</v>
      </c>
      <c r="N60" s="1" t="s">
        <v>78</v>
      </c>
      <c r="O60" t="s">
        <v>77</v>
      </c>
    </row>
    <row r="61" spans="3:15">
      <c r="C61" t="s">
        <v>62</v>
      </c>
      <c r="D61">
        <v>0.13033430568106699</v>
      </c>
      <c r="E61">
        <v>0.15188459826085701</v>
      </c>
      <c r="F61">
        <v>-3.9850329540588501E-2</v>
      </c>
      <c r="G61">
        <v>0.212252131011714</v>
      </c>
      <c r="H61">
        <v>-0.49464814577772198</v>
      </c>
      <c r="J61" s="17" t="s">
        <v>62</v>
      </c>
      <c r="K61" t="s">
        <v>77</v>
      </c>
      <c r="L61" t="s">
        <v>77</v>
      </c>
      <c r="M61" t="s">
        <v>77</v>
      </c>
      <c r="N61" s="1" t="s">
        <v>77</v>
      </c>
      <c r="O61" t="s">
        <v>78</v>
      </c>
    </row>
    <row r="62" spans="3:15">
      <c r="C62" t="s">
        <v>63</v>
      </c>
      <c r="D62">
        <v>0.74119486724026395</v>
      </c>
      <c r="E62">
        <v>0.206309868658692</v>
      </c>
      <c r="F62">
        <v>6.0125626567898799E-2</v>
      </c>
      <c r="G62">
        <v>0.36546878620823597</v>
      </c>
      <c r="H62">
        <v>-0.27913423648587199</v>
      </c>
      <c r="J62" s="17" t="s">
        <v>63</v>
      </c>
      <c r="K62" t="s">
        <v>78</v>
      </c>
      <c r="L62" t="s">
        <v>77</v>
      </c>
      <c r="M62" t="s">
        <v>77</v>
      </c>
      <c r="N62" s="1" t="s">
        <v>77</v>
      </c>
      <c r="O62" t="s">
        <v>77</v>
      </c>
    </row>
    <row r="63" spans="3:15">
      <c r="C63" t="s">
        <v>64</v>
      </c>
      <c r="D63">
        <v>0.62597889516048899</v>
      </c>
      <c r="E63">
        <v>0.16853432585646899</v>
      </c>
      <c r="F63">
        <v>0.22396220692529001</v>
      </c>
      <c r="G63">
        <v>0.22537279637841001</v>
      </c>
      <c r="H63">
        <v>4.6435912542405901E-2</v>
      </c>
      <c r="J63" s="17" t="s">
        <v>64</v>
      </c>
      <c r="K63" t="s">
        <v>78</v>
      </c>
      <c r="L63" t="s">
        <v>77</v>
      </c>
      <c r="M63" t="s">
        <v>77</v>
      </c>
      <c r="N63" s="1" t="s">
        <v>77</v>
      </c>
      <c r="O63" t="s">
        <v>77</v>
      </c>
    </row>
    <row r="64" spans="3:15">
      <c r="C64" t="s">
        <v>65</v>
      </c>
      <c r="D64">
        <v>0.21225355360461601</v>
      </c>
      <c r="E64">
        <v>0.71813057922156698</v>
      </c>
      <c r="F64">
        <v>0.15968398435346701</v>
      </c>
      <c r="G64">
        <v>-0.14638604842484601</v>
      </c>
      <c r="H64">
        <v>-0.20498676785696501</v>
      </c>
      <c r="J64" s="17" t="s">
        <v>65</v>
      </c>
      <c r="K64" t="s">
        <v>77</v>
      </c>
      <c r="L64" t="s">
        <v>78</v>
      </c>
      <c r="M64" t="s">
        <v>77</v>
      </c>
      <c r="N64" s="1" t="s">
        <v>77</v>
      </c>
      <c r="O64" t="s">
        <v>77</v>
      </c>
    </row>
    <row r="65" spans="3:15">
      <c r="C65" t="s">
        <v>66</v>
      </c>
      <c r="D65">
        <v>0.48728848733894498</v>
      </c>
      <c r="E65">
        <v>0.39677298088781499</v>
      </c>
      <c r="F65">
        <v>0.36969272780445001</v>
      </c>
      <c r="G65">
        <v>7.5066535749690494E-2</v>
      </c>
      <c r="H65">
        <v>8.1698145703067895E-2</v>
      </c>
      <c r="J65" s="17" t="s">
        <v>66</v>
      </c>
      <c r="K65" s="15" t="s">
        <v>77</v>
      </c>
      <c r="L65" t="s">
        <v>77</v>
      </c>
      <c r="M65" t="s">
        <v>77</v>
      </c>
      <c r="N65" s="1" t="s">
        <v>77</v>
      </c>
      <c r="O65" t="s">
        <v>77</v>
      </c>
    </row>
    <row r="66" spans="3:15">
      <c r="C66" t="s">
        <v>67</v>
      </c>
      <c r="D66">
        <v>0.446443253573993</v>
      </c>
      <c r="E66">
        <v>0.55596511666876502</v>
      </c>
      <c r="F66">
        <v>9.1044311381287699E-2</v>
      </c>
      <c r="G66">
        <v>-0.121271189845942</v>
      </c>
      <c r="H66">
        <v>4.2343986183729601E-2</v>
      </c>
      <c r="J66" s="17" t="s">
        <v>67</v>
      </c>
      <c r="K66" t="s">
        <v>77</v>
      </c>
      <c r="L66" t="s">
        <v>78</v>
      </c>
      <c r="M66" t="s">
        <v>77</v>
      </c>
      <c r="N66" s="1" t="s">
        <v>77</v>
      </c>
      <c r="O66" t="s">
        <v>77</v>
      </c>
    </row>
    <row r="67" spans="3:15">
      <c r="C67" t="s">
        <v>68</v>
      </c>
      <c r="D67">
        <v>-0.32326573681480197</v>
      </c>
      <c r="E67">
        <v>0.104191864513941</v>
      </c>
      <c r="F67">
        <v>0.431266390823976</v>
      </c>
      <c r="G67">
        <v>-9.6450389225598399E-2</v>
      </c>
      <c r="H67">
        <v>0.119781309919958</v>
      </c>
      <c r="J67" s="17" t="s">
        <v>68</v>
      </c>
      <c r="K67" t="s">
        <v>77</v>
      </c>
      <c r="L67" t="s">
        <v>77</v>
      </c>
      <c r="M67" t="s">
        <v>78</v>
      </c>
      <c r="N67" s="1" t="s">
        <v>77</v>
      </c>
      <c r="O67" t="s">
        <v>77</v>
      </c>
    </row>
    <row r="68" spans="3:15">
      <c r="C68" t="s">
        <v>69</v>
      </c>
      <c r="D68">
        <v>0.47568462354512098</v>
      </c>
      <c r="E68">
        <v>0.52286731679742005</v>
      </c>
      <c r="F68">
        <v>-0.15378309054171799</v>
      </c>
      <c r="G68">
        <v>0.17742375133593599</v>
      </c>
      <c r="H68">
        <v>8.1298721953783806E-2</v>
      </c>
      <c r="J68" s="17" t="s">
        <v>69</v>
      </c>
      <c r="K68" t="s">
        <v>77</v>
      </c>
      <c r="L68" s="15" t="s">
        <v>77</v>
      </c>
      <c r="M68" t="s">
        <v>77</v>
      </c>
      <c r="N68" s="1" t="s">
        <v>77</v>
      </c>
      <c r="O68" t="s">
        <v>77</v>
      </c>
    </row>
    <row r="69" spans="3:15">
      <c r="C69" t="s">
        <v>70</v>
      </c>
      <c r="D69">
        <v>0.66339516860768299</v>
      </c>
      <c r="E69">
        <v>0.37453590616031901</v>
      </c>
      <c r="F69">
        <v>0.34804156816618098</v>
      </c>
      <c r="G69">
        <v>9.2282471862002197E-2</v>
      </c>
      <c r="H69">
        <v>-8.0667374561908006E-2</v>
      </c>
      <c r="J69" t="s">
        <v>70</v>
      </c>
      <c r="K69" t="s">
        <v>78</v>
      </c>
      <c r="L69" t="s">
        <v>77</v>
      </c>
      <c r="M69" t="s">
        <v>77</v>
      </c>
      <c r="N69" s="1" t="s">
        <v>77</v>
      </c>
      <c r="O69" t="s">
        <v>77</v>
      </c>
    </row>
    <row r="70" spans="3:15">
      <c r="C70" t="s">
        <v>71</v>
      </c>
      <c r="D70">
        <v>0.67938129767946998</v>
      </c>
      <c r="E70">
        <v>0.12893955584200201</v>
      </c>
      <c r="F70">
        <v>0.15045390474422199</v>
      </c>
      <c r="G70">
        <v>6.2285116360167099E-2</v>
      </c>
      <c r="H70">
        <v>6.5591190465496996E-2</v>
      </c>
      <c r="J70" t="s">
        <v>71</v>
      </c>
      <c r="K70" t="s">
        <v>78</v>
      </c>
      <c r="L70" t="s">
        <v>77</v>
      </c>
      <c r="M70" t="s">
        <v>77</v>
      </c>
      <c r="N70" s="1" t="s">
        <v>77</v>
      </c>
      <c r="O70" t="s">
        <v>77</v>
      </c>
    </row>
  </sheetData>
  <conditionalFormatting sqref="K4:K70">
    <cfRule type="cellIs" dxfId="16" priority="7" operator="equal">
      <formula>"TRUE"</formula>
    </cfRule>
  </conditionalFormatting>
  <conditionalFormatting sqref="L4:L70">
    <cfRule type="cellIs" dxfId="15" priority="6" operator="equal">
      <formula>"TRUE"</formula>
    </cfRule>
  </conditionalFormatting>
  <conditionalFormatting sqref="M4:M70">
    <cfRule type="cellIs" dxfId="14" priority="5" operator="equal">
      <formula>"TRUE"</formula>
    </cfRule>
  </conditionalFormatting>
  <conditionalFormatting sqref="N4:N70">
    <cfRule type="cellIs" dxfId="13" priority="4" operator="equal">
      <formula>"TRUE"</formula>
    </cfRule>
  </conditionalFormatting>
  <conditionalFormatting sqref="O4:O70">
    <cfRule type="cellIs" dxfId="12" priority="3" operator="equal">
      <formula>"TRUE"</formula>
    </cfRule>
  </conditionalFormatting>
  <conditionalFormatting sqref="D4:H70">
    <cfRule type="cellIs" dxfId="11" priority="1" operator="greaterThan">
      <formula>0.4</formula>
    </cfRule>
  </conditionalFormatting>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3"/>
  <sheetViews>
    <sheetView topLeftCell="A23" workbookViewId="0">
      <selection activeCell="E39" sqref="E39"/>
    </sheetView>
  </sheetViews>
  <sheetFormatPr baseColWidth="10" defaultRowHeight="15.75"/>
  <cols>
    <col min="2" max="2" width="52.625" customWidth="1"/>
    <col min="3" max="3" width="11.375" customWidth="1"/>
    <col min="11" max="11" width="10.875" style="34"/>
    <col min="21" max="21" width="10.875" style="34"/>
  </cols>
  <sheetData>
    <row r="1" spans="1:21">
      <c r="B1" s="18" t="s">
        <v>477</v>
      </c>
      <c r="C1" s="18" t="s">
        <v>202</v>
      </c>
      <c r="E1" s="18" t="s">
        <v>109</v>
      </c>
      <c r="F1" s="18" t="s">
        <v>110</v>
      </c>
      <c r="G1" s="18" t="s">
        <v>111</v>
      </c>
      <c r="H1" s="18" t="s">
        <v>112</v>
      </c>
      <c r="I1" s="18" t="s">
        <v>113</v>
      </c>
      <c r="L1" s="34"/>
      <c r="M1" s="34"/>
      <c r="N1" s="34"/>
      <c r="O1" s="34"/>
      <c r="P1" s="34"/>
      <c r="Q1" s="34"/>
      <c r="R1" s="34"/>
      <c r="S1" s="34"/>
      <c r="T1" s="34"/>
    </row>
    <row r="2" spans="1:21">
      <c r="A2" s="36" t="s">
        <v>203</v>
      </c>
      <c r="B2" s="36" t="s">
        <v>234</v>
      </c>
      <c r="C2" t="s">
        <v>232</v>
      </c>
      <c r="D2" s="18" t="s">
        <v>84</v>
      </c>
      <c r="E2">
        <v>-1</v>
      </c>
      <c r="F2">
        <v>-1</v>
      </c>
      <c r="G2">
        <v>0</v>
      </c>
      <c r="H2">
        <v>-2</v>
      </c>
      <c r="I2">
        <v>-2</v>
      </c>
      <c r="K2" s="45"/>
      <c r="L2" s="45"/>
      <c r="M2" s="45"/>
      <c r="N2" s="45"/>
      <c r="O2" s="45"/>
      <c r="P2" s="46" t="s">
        <v>0</v>
      </c>
      <c r="Q2" s="45"/>
      <c r="R2" s="45"/>
      <c r="S2" s="45"/>
      <c r="T2" s="45"/>
      <c r="U2" s="45"/>
    </row>
    <row r="3" spans="1:21">
      <c r="A3" s="36" t="s">
        <v>204</v>
      </c>
      <c r="B3" s="36" t="s">
        <v>228</v>
      </c>
      <c r="C3" t="s">
        <v>231</v>
      </c>
      <c r="D3" s="18" t="s">
        <v>85</v>
      </c>
      <c r="E3" s="9">
        <v>-1</v>
      </c>
      <c r="F3" s="8">
        <v>-3</v>
      </c>
      <c r="G3" s="7">
        <v>3</v>
      </c>
      <c r="H3" s="2">
        <v>1</v>
      </c>
      <c r="I3" s="3">
        <v>2</v>
      </c>
      <c r="K3" s="45"/>
      <c r="L3" s="45"/>
      <c r="M3" s="45"/>
      <c r="N3" s="45"/>
      <c r="O3" s="47"/>
      <c r="P3" s="19">
        <v>3</v>
      </c>
      <c r="Q3" s="47"/>
      <c r="R3" s="45"/>
      <c r="S3" s="45"/>
      <c r="T3" s="45"/>
      <c r="U3" s="45"/>
    </row>
    <row r="4" spans="1:21">
      <c r="A4" s="36" t="s">
        <v>205</v>
      </c>
      <c r="B4" s="36" t="s">
        <v>229</v>
      </c>
      <c r="C4" t="s">
        <v>231</v>
      </c>
      <c r="D4" s="18" t="s">
        <v>86</v>
      </c>
      <c r="E4">
        <v>0</v>
      </c>
      <c r="F4">
        <v>-2</v>
      </c>
      <c r="G4">
        <v>-1</v>
      </c>
      <c r="H4">
        <v>-2</v>
      </c>
      <c r="I4" s="3">
        <v>3</v>
      </c>
      <c r="K4" s="45"/>
      <c r="L4" s="45"/>
      <c r="M4" s="45"/>
      <c r="N4" s="47"/>
      <c r="O4" s="19">
        <v>1</v>
      </c>
      <c r="P4" s="19">
        <v>11</v>
      </c>
      <c r="Q4" s="19">
        <v>7</v>
      </c>
      <c r="R4" s="47"/>
      <c r="S4" s="45"/>
      <c r="T4" s="45"/>
      <c r="U4" s="45"/>
    </row>
    <row r="5" spans="1:21">
      <c r="A5" s="36" t="s">
        <v>206</v>
      </c>
      <c r="B5" s="36" t="s">
        <v>256</v>
      </c>
      <c r="C5" t="s">
        <v>230</v>
      </c>
      <c r="D5" s="18" t="s">
        <v>87</v>
      </c>
      <c r="E5">
        <v>2</v>
      </c>
      <c r="F5">
        <v>1</v>
      </c>
      <c r="G5">
        <v>-1</v>
      </c>
      <c r="H5">
        <v>0</v>
      </c>
      <c r="I5">
        <v>3</v>
      </c>
      <c r="K5" s="45"/>
      <c r="L5" s="45"/>
      <c r="M5" s="47"/>
      <c r="N5" s="19">
        <v>10</v>
      </c>
      <c r="O5" s="19">
        <v>2</v>
      </c>
      <c r="P5" s="19">
        <v>16</v>
      </c>
      <c r="Q5" s="19">
        <v>9</v>
      </c>
      <c r="R5" s="19">
        <v>4</v>
      </c>
      <c r="S5" s="47"/>
      <c r="T5" s="45"/>
      <c r="U5" s="45"/>
    </row>
    <row r="6" spans="1:21">
      <c r="A6" s="36" t="s">
        <v>207</v>
      </c>
      <c r="B6" s="36" t="s">
        <v>235</v>
      </c>
      <c r="C6" t="s">
        <v>232</v>
      </c>
      <c r="D6" s="18" t="s">
        <v>88</v>
      </c>
      <c r="E6" s="9">
        <v>-1</v>
      </c>
      <c r="F6">
        <v>3</v>
      </c>
      <c r="G6" s="7">
        <v>4</v>
      </c>
      <c r="H6">
        <v>2</v>
      </c>
      <c r="I6" s="3">
        <v>-3</v>
      </c>
      <c r="K6" s="45"/>
      <c r="L6" s="47"/>
      <c r="M6" s="19">
        <v>15</v>
      </c>
      <c r="N6" s="19">
        <v>13</v>
      </c>
      <c r="O6" s="19">
        <v>5</v>
      </c>
      <c r="P6" s="19">
        <v>17</v>
      </c>
      <c r="Q6" s="19">
        <v>12</v>
      </c>
      <c r="R6" s="19">
        <v>20</v>
      </c>
      <c r="S6" s="19">
        <v>8</v>
      </c>
      <c r="T6" s="47"/>
      <c r="U6" s="45"/>
    </row>
    <row r="7" spans="1:21">
      <c r="A7" s="36" t="s">
        <v>208</v>
      </c>
      <c r="B7" s="36" t="s">
        <v>236</v>
      </c>
      <c r="C7" t="s">
        <v>233</v>
      </c>
      <c r="D7" s="18" t="s">
        <v>89</v>
      </c>
      <c r="E7">
        <v>-1</v>
      </c>
      <c r="F7" s="8">
        <v>3</v>
      </c>
      <c r="G7" s="7">
        <v>-2</v>
      </c>
      <c r="H7">
        <v>0</v>
      </c>
      <c r="I7">
        <v>1</v>
      </c>
      <c r="K7" s="47"/>
      <c r="L7" s="19">
        <v>23</v>
      </c>
      <c r="M7" s="19">
        <v>22</v>
      </c>
      <c r="N7" s="19">
        <v>21</v>
      </c>
      <c r="O7" s="19">
        <v>6</v>
      </c>
      <c r="P7" s="19">
        <v>18</v>
      </c>
      <c r="Q7" s="19">
        <v>19</v>
      </c>
      <c r="R7" s="19">
        <v>25</v>
      </c>
      <c r="S7" s="19">
        <v>14</v>
      </c>
      <c r="T7" s="19">
        <v>24</v>
      </c>
      <c r="U7" s="47"/>
    </row>
    <row r="8" spans="1:21">
      <c r="A8" s="36" t="s">
        <v>209</v>
      </c>
      <c r="B8" s="36" t="s">
        <v>255</v>
      </c>
      <c r="C8" t="s">
        <v>230</v>
      </c>
      <c r="D8" s="18" t="s">
        <v>90</v>
      </c>
      <c r="E8">
        <v>1</v>
      </c>
      <c r="F8">
        <v>0</v>
      </c>
      <c r="G8">
        <v>-1</v>
      </c>
      <c r="H8">
        <v>-1</v>
      </c>
      <c r="I8">
        <v>-1</v>
      </c>
      <c r="K8" s="47"/>
      <c r="L8" s="47">
        <v>-4</v>
      </c>
      <c r="M8" s="47">
        <v>-3</v>
      </c>
      <c r="N8" s="47">
        <v>-2</v>
      </c>
      <c r="O8" s="47">
        <v>-1</v>
      </c>
      <c r="P8" s="47">
        <v>0</v>
      </c>
      <c r="Q8" s="47">
        <v>1</v>
      </c>
      <c r="R8" s="47">
        <v>2</v>
      </c>
      <c r="S8" s="47">
        <v>3</v>
      </c>
      <c r="T8" s="47">
        <v>4</v>
      </c>
      <c r="U8" s="47"/>
    </row>
    <row r="9" spans="1:21">
      <c r="A9" s="36" t="s">
        <v>210</v>
      </c>
      <c r="B9" s="36" t="s">
        <v>237</v>
      </c>
      <c r="C9" t="s">
        <v>232</v>
      </c>
      <c r="D9" s="18" t="s">
        <v>91</v>
      </c>
      <c r="E9" s="9">
        <v>3</v>
      </c>
      <c r="F9">
        <v>1</v>
      </c>
      <c r="G9">
        <v>2</v>
      </c>
      <c r="H9">
        <v>-1</v>
      </c>
      <c r="I9">
        <v>0</v>
      </c>
      <c r="L9" s="34"/>
      <c r="M9" s="34"/>
      <c r="N9" s="34"/>
      <c r="O9" s="34"/>
      <c r="P9" s="34"/>
      <c r="Q9" s="34"/>
      <c r="R9" s="34"/>
      <c r="S9" s="34"/>
      <c r="T9" s="34"/>
    </row>
    <row r="10" spans="1:21">
      <c r="A10" s="36" t="s">
        <v>211</v>
      </c>
      <c r="B10" s="36" t="s">
        <v>243</v>
      </c>
      <c r="C10" t="s">
        <v>232</v>
      </c>
      <c r="D10" s="18" t="s">
        <v>92</v>
      </c>
      <c r="E10">
        <v>1</v>
      </c>
      <c r="F10">
        <v>2</v>
      </c>
      <c r="G10">
        <v>1</v>
      </c>
      <c r="H10">
        <v>2</v>
      </c>
      <c r="I10">
        <v>0</v>
      </c>
      <c r="K10" s="45"/>
      <c r="L10" s="45"/>
      <c r="M10" s="45"/>
      <c r="N10" s="45"/>
      <c r="O10" s="45"/>
      <c r="P10" s="46" t="s">
        <v>1</v>
      </c>
      <c r="Q10" s="45"/>
      <c r="R10" s="45"/>
      <c r="S10" s="45"/>
      <c r="T10" s="45"/>
      <c r="U10" s="45"/>
    </row>
    <row r="11" spans="1:21">
      <c r="A11" s="36" t="s">
        <v>212</v>
      </c>
      <c r="B11" s="36" t="s">
        <v>238</v>
      </c>
      <c r="C11" t="s">
        <v>231</v>
      </c>
      <c r="D11" s="18" t="s">
        <v>93</v>
      </c>
      <c r="E11">
        <v>-2</v>
      </c>
      <c r="F11">
        <v>-2</v>
      </c>
      <c r="G11" s="7">
        <v>2</v>
      </c>
      <c r="H11" s="2">
        <v>-3</v>
      </c>
      <c r="I11">
        <v>-1</v>
      </c>
      <c r="K11" s="45"/>
      <c r="L11" s="45"/>
      <c r="M11" s="45"/>
      <c r="N11" s="45"/>
      <c r="O11" s="47"/>
      <c r="P11" s="20">
        <v>7</v>
      </c>
      <c r="Q11" s="47"/>
      <c r="R11" s="45"/>
      <c r="S11" s="45"/>
      <c r="T11" s="45"/>
      <c r="U11" s="45"/>
    </row>
    <row r="12" spans="1:21">
      <c r="A12" s="36" t="s">
        <v>213</v>
      </c>
      <c r="B12" s="36" t="s">
        <v>244</v>
      </c>
      <c r="C12" t="s">
        <v>231</v>
      </c>
      <c r="D12" s="18" t="s">
        <v>94</v>
      </c>
      <c r="E12">
        <v>0</v>
      </c>
      <c r="F12">
        <v>-1</v>
      </c>
      <c r="G12" s="7">
        <v>-4</v>
      </c>
      <c r="H12">
        <v>0</v>
      </c>
      <c r="I12">
        <v>-2</v>
      </c>
      <c r="K12" s="45"/>
      <c r="L12" s="45"/>
      <c r="M12" s="45"/>
      <c r="N12" s="47"/>
      <c r="O12" s="20">
        <v>1</v>
      </c>
      <c r="P12" s="20">
        <v>14</v>
      </c>
      <c r="Q12" s="20">
        <v>4</v>
      </c>
      <c r="R12" s="47"/>
      <c r="S12" s="45"/>
      <c r="T12" s="45"/>
      <c r="U12" s="45"/>
    </row>
    <row r="13" spans="1:21">
      <c r="A13" s="36" t="s">
        <v>214</v>
      </c>
      <c r="B13" s="36" t="s">
        <v>245</v>
      </c>
      <c r="C13" t="s">
        <v>232</v>
      </c>
      <c r="D13" s="18" t="s">
        <v>95</v>
      </c>
      <c r="E13">
        <v>1</v>
      </c>
      <c r="F13">
        <v>1</v>
      </c>
      <c r="G13">
        <v>1</v>
      </c>
      <c r="H13">
        <v>-2</v>
      </c>
      <c r="I13">
        <v>0</v>
      </c>
      <c r="K13" s="45"/>
      <c r="L13" s="45"/>
      <c r="M13" s="47"/>
      <c r="N13" s="20">
        <v>3</v>
      </c>
      <c r="O13" s="20">
        <v>11</v>
      </c>
      <c r="P13" s="20">
        <v>16</v>
      </c>
      <c r="Q13" s="20">
        <v>8</v>
      </c>
      <c r="R13" s="20">
        <v>9</v>
      </c>
      <c r="S13" s="47"/>
      <c r="T13" s="45"/>
      <c r="U13" s="45"/>
    </row>
    <row r="14" spans="1:21">
      <c r="A14" s="36" t="s">
        <v>215</v>
      </c>
      <c r="B14" s="36" t="s">
        <v>246</v>
      </c>
      <c r="C14" t="s">
        <v>232</v>
      </c>
      <c r="D14" s="18" t="s">
        <v>96</v>
      </c>
      <c r="E14" s="9">
        <v>-2</v>
      </c>
      <c r="F14" s="8">
        <v>4</v>
      </c>
      <c r="G14">
        <v>0</v>
      </c>
      <c r="H14">
        <v>1</v>
      </c>
      <c r="I14">
        <v>2</v>
      </c>
      <c r="K14" s="45"/>
      <c r="L14" s="47"/>
      <c r="M14" s="20">
        <v>2</v>
      </c>
      <c r="N14" s="20">
        <v>10</v>
      </c>
      <c r="O14" s="20">
        <v>18</v>
      </c>
      <c r="P14" s="20">
        <v>17</v>
      </c>
      <c r="Q14" s="20">
        <v>12</v>
      </c>
      <c r="R14" s="20">
        <v>19</v>
      </c>
      <c r="S14" s="20">
        <v>6</v>
      </c>
      <c r="T14" s="47"/>
      <c r="U14" s="45"/>
    </row>
    <row r="15" spans="1:21">
      <c r="A15" s="36" t="s">
        <v>216</v>
      </c>
      <c r="B15" s="36" t="s">
        <v>247</v>
      </c>
      <c r="C15" t="s">
        <v>233</v>
      </c>
      <c r="D15" s="18" t="s">
        <v>97</v>
      </c>
      <c r="E15">
        <v>3</v>
      </c>
      <c r="F15">
        <v>0</v>
      </c>
      <c r="G15" s="7">
        <v>2</v>
      </c>
      <c r="H15">
        <v>3</v>
      </c>
      <c r="I15">
        <v>0</v>
      </c>
      <c r="K15" s="47"/>
      <c r="L15" s="20">
        <v>23</v>
      </c>
      <c r="M15" s="20">
        <v>15</v>
      </c>
      <c r="N15" s="20">
        <v>24</v>
      </c>
      <c r="O15" s="20">
        <v>22</v>
      </c>
      <c r="P15" s="20">
        <v>21</v>
      </c>
      <c r="Q15" s="20">
        <v>25</v>
      </c>
      <c r="R15" s="20">
        <v>20</v>
      </c>
      <c r="S15" s="20">
        <v>5</v>
      </c>
      <c r="T15" s="20">
        <v>13</v>
      </c>
      <c r="U15" s="47"/>
    </row>
    <row r="16" spans="1:21">
      <c r="A16" s="36" t="s">
        <v>217</v>
      </c>
      <c r="B16" s="36" t="s">
        <v>248</v>
      </c>
      <c r="C16" t="s">
        <v>231</v>
      </c>
      <c r="D16" s="18" t="s">
        <v>98</v>
      </c>
      <c r="E16">
        <v>-3</v>
      </c>
      <c r="F16">
        <v>-3</v>
      </c>
      <c r="G16">
        <v>-2</v>
      </c>
      <c r="H16">
        <v>-3</v>
      </c>
      <c r="I16">
        <v>-4</v>
      </c>
      <c r="K16" s="47"/>
      <c r="L16" s="47">
        <v>-4</v>
      </c>
      <c r="M16" s="47">
        <v>-3</v>
      </c>
      <c r="N16" s="47">
        <v>-2</v>
      </c>
      <c r="O16" s="47">
        <v>-1</v>
      </c>
      <c r="P16" s="47">
        <v>0</v>
      </c>
      <c r="Q16" s="47">
        <v>1</v>
      </c>
      <c r="R16" s="47">
        <v>2</v>
      </c>
      <c r="S16" s="47">
        <v>3</v>
      </c>
      <c r="T16" s="47">
        <v>4</v>
      </c>
      <c r="U16" s="47"/>
    </row>
    <row r="17" spans="1:21">
      <c r="A17" s="36" t="s">
        <v>218</v>
      </c>
      <c r="B17" s="36" t="s">
        <v>249</v>
      </c>
      <c r="C17" t="s">
        <v>233</v>
      </c>
      <c r="D17" s="18" t="s">
        <v>99</v>
      </c>
      <c r="E17">
        <v>0</v>
      </c>
      <c r="F17">
        <v>0</v>
      </c>
      <c r="G17">
        <v>-3</v>
      </c>
      <c r="H17" s="2">
        <v>-1</v>
      </c>
      <c r="I17">
        <v>-2</v>
      </c>
      <c r="L17" s="34"/>
      <c r="M17" s="34"/>
      <c r="N17" s="34"/>
      <c r="O17" s="34"/>
      <c r="P17" s="34"/>
      <c r="Q17" s="34"/>
      <c r="R17" s="34"/>
      <c r="S17" s="34"/>
      <c r="T17" s="34"/>
    </row>
    <row r="18" spans="1:21">
      <c r="A18" s="36" t="s">
        <v>219</v>
      </c>
      <c r="B18" s="36" t="s">
        <v>239</v>
      </c>
      <c r="C18" t="s">
        <v>230</v>
      </c>
      <c r="D18" s="18" t="s">
        <v>100</v>
      </c>
      <c r="E18">
        <v>0</v>
      </c>
      <c r="F18">
        <v>0</v>
      </c>
      <c r="G18" s="7">
        <v>-3</v>
      </c>
      <c r="H18">
        <v>2</v>
      </c>
      <c r="I18">
        <v>1</v>
      </c>
      <c r="L18" s="45"/>
      <c r="M18" s="45"/>
      <c r="N18" s="45"/>
      <c r="O18" s="45"/>
      <c r="P18" s="46" t="s">
        <v>2</v>
      </c>
      <c r="Q18" s="45"/>
      <c r="R18" s="45"/>
      <c r="S18" s="45"/>
      <c r="T18" s="45"/>
      <c r="U18" s="45"/>
    </row>
    <row r="19" spans="1:21">
      <c r="A19" s="36" t="s">
        <v>220</v>
      </c>
      <c r="B19" s="36" t="s">
        <v>240</v>
      </c>
      <c r="C19" t="s">
        <v>231</v>
      </c>
      <c r="D19" s="18" t="s">
        <v>101</v>
      </c>
      <c r="E19">
        <v>0</v>
      </c>
      <c r="F19">
        <v>-1</v>
      </c>
      <c r="G19">
        <v>0</v>
      </c>
      <c r="H19" s="2">
        <v>4</v>
      </c>
      <c r="I19">
        <v>1</v>
      </c>
      <c r="K19" s="45"/>
      <c r="L19" s="45"/>
      <c r="M19" s="45"/>
      <c r="N19" s="45"/>
      <c r="O19" s="47"/>
      <c r="P19" s="21">
        <v>1</v>
      </c>
      <c r="Q19" s="47"/>
      <c r="R19" s="45"/>
      <c r="S19" s="45"/>
      <c r="T19" s="45"/>
      <c r="U19" s="45"/>
    </row>
    <row r="20" spans="1:21">
      <c r="A20" s="36" t="s">
        <v>221</v>
      </c>
      <c r="B20" s="36" t="s">
        <v>241</v>
      </c>
      <c r="C20" t="s">
        <v>232</v>
      </c>
      <c r="D20" s="18" t="s">
        <v>102</v>
      </c>
      <c r="E20">
        <v>1</v>
      </c>
      <c r="F20" s="8">
        <v>2</v>
      </c>
      <c r="G20">
        <v>0</v>
      </c>
      <c r="H20">
        <v>1</v>
      </c>
      <c r="I20">
        <v>0</v>
      </c>
      <c r="K20" s="45"/>
      <c r="L20" s="45"/>
      <c r="M20" s="45"/>
      <c r="N20" s="47"/>
      <c r="O20" s="21">
        <v>3</v>
      </c>
      <c r="P20" s="21">
        <v>13</v>
      </c>
      <c r="Q20" s="21">
        <v>9</v>
      </c>
      <c r="R20" s="47"/>
      <c r="S20" s="45"/>
      <c r="T20" s="45"/>
      <c r="U20" s="45"/>
    </row>
    <row r="21" spans="1:21">
      <c r="A21" s="36" t="s">
        <v>222</v>
      </c>
      <c r="B21" s="36" t="s">
        <v>242</v>
      </c>
      <c r="C21" t="s">
        <v>230</v>
      </c>
      <c r="D21" s="18" t="s">
        <v>103</v>
      </c>
      <c r="E21">
        <v>2</v>
      </c>
      <c r="F21">
        <v>2</v>
      </c>
      <c r="G21" s="7">
        <v>0</v>
      </c>
      <c r="H21">
        <v>1</v>
      </c>
      <c r="I21">
        <v>2</v>
      </c>
      <c r="K21" s="45"/>
      <c r="L21" s="45"/>
      <c r="M21" s="47"/>
      <c r="N21" s="21">
        <v>6</v>
      </c>
      <c r="O21" s="21">
        <v>4</v>
      </c>
      <c r="P21" s="21">
        <v>18</v>
      </c>
      <c r="Q21" s="21">
        <v>12</v>
      </c>
      <c r="R21" s="21">
        <v>8</v>
      </c>
      <c r="S21" s="47"/>
      <c r="T21" s="45"/>
      <c r="U21" s="45"/>
    </row>
    <row r="22" spans="1:21">
      <c r="A22" s="36" t="s">
        <v>223</v>
      </c>
      <c r="B22" s="36" t="s">
        <v>257</v>
      </c>
      <c r="C22" t="s">
        <v>231</v>
      </c>
      <c r="D22" s="18" t="s">
        <v>104</v>
      </c>
      <c r="E22">
        <v>-2</v>
      </c>
      <c r="F22">
        <v>0</v>
      </c>
      <c r="G22">
        <v>-1</v>
      </c>
      <c r="H22" s="2">
        <v>-4</v>
      </c>
      <c r="I22">
        <v>-1</v>
      </c>
      <c r="K22" s="45"/>
      <c r="L22" s="47"/>
      <c r="M22" s="21">
        <v>16</v>
      </c>
      <c r="N22" s="21">
        <v>15</v>
      </c>
      <c r="O22" s="21">
        <v>7</v>
      </c>
      <c r="P22" s="21">
        <v>19</v>
      </c>
      <c r="Q22" s="21">
        <v>22</v>
      </c>
      <c r="R22" s="21">
        <v>10</v>
      </c>
      <c r="S22" s="21">
        <v>2</v>
      </c>
      <c r="T22" s="47"/>
      <c r="U22" s="45"/>
    </row>
    <row r="23" spans="1:21">
      <c r="A23" s="36" t="s">
        <v>224</v>
      </c>
      <c r="B23" s="36" t="s">
        <v>250</v>
      </c>
      <c r="C23" t="s">
        <v>232</v>
      </c>
      <c r="D23" s="18" t="s">
        <v>105</v>
      </c>
      <c r="E23">
        <v>-3</v>
      </c>
      <c r="F23" s="8">
        <v>-1</v>
      </c>
      <c r="G23">
        <v>1</v>
      </c>
      <c r="H23">
        <v>0</v>
      </c>
      <c r="I23">
        <v>-3</v>
      </c>
      <c r="K23" s="45"/>
      <c r="L23" s="21">
        <v>11</v>
      </c>
      <c r="M23" s="21">
        <v>17</v>
      </c>
      <c r="N23" s="21">
        <v>23</v>
      </c>
      <c r="O23" s="21">
        <v>21</v>
      </c>
      <c r="P23" s="21">
        <v>20</v>
      </c>
      <c r="Q23" s="21">
        <v>25</v>
      </c>
      <c r="R23" s="21">
        <v>14</v>
      </c>
      <c r="S23" s="21">
        <v>24</v>
      </c>
      <c r="T23" s="21">
        <v>5</v>
      </c>
      <c r="U23" s="47"/>
    </row>
    <row r="24" spans="1:21">
      <c r="A24" s="36" t="s">
        <v>225</v>
      </c>
      <c r="B24" s="36" t="s">
        <v>251</v>
      </c>
      <c r="C24" t="s">
        <v>252</v>
      </c>
      <c r="D24" s="18" t="s">
        <v>106</v>
      </c>
      <c r="E24">
        <v>-4</v>
      </c>
      <c r="F24">
        <v>-4</v>
      </c>
      <c r="G24" s="7">
        <v>-2</v>
      </c>
      <c r="H24" s="2">
        <v>0</v>
      </c>
      <c r="I24" s="3">
        <v>4</v>
      </c>
      <c r="K24" s="47"/>
      <c r="L24" s="47">
        <v>-4</v>
      </c>
      <c r="M24" s="47">
        <v>-3</v>
      </c>
      <c r="N24" s="47">
        <v>-2</v>
      </c>
      <c r="O24" s="47">
        <v>-1</v>
      </c>
      <c r="P24" s="47">
        <v>0</v>
      </c>
      <c r="Q24" s="47">
        <v>1</v>
      </c>
      <c r="R24" s="47">
        <v>2</v>
      </c>
      <c r="S24" s="47">
        <v>3</v>
      </c>
      <c r="T24" s="47">
        <v>4</v>
      </c>
      <c r="U24" s="47"/>
    </row>
    <row r="25" spans="1:21">
      <c r="A25" s="36" t="s">
        <v>226</v>
      </c>
      <c r="B25" s="36" t="s">
        <v>253</v>
      </c>
      <c r="C25" t="s">
        <v>231</v>
      </c>
      <c r="D25" s="18" t="s">
        <v>107</v>
      </c>
      <c r="E25" s="9">
        <v>4</v>
      </c>
      <c r="F25" s="8">
        <v>-2</v>
      </c>
      <c r="G25">
        <v>3</v>
      </c>
      <c r="H25">
        <v>3</v>
      </c>
      <c r="I25" s="3">
        <v>-1</v>
      </c>
      <c r="K25" s="47"/>
      <c r="L25" s="34"/>
      <c r="M25" s="34"/>
      <c r="N25" s="34"/>
      <c r="O25" s="34"/>
      <c r="P25" s="34"/>
      <c r="Q25" s="34"/>
      <c r="R25" s="34"/>
      <c r="S25" s="34"/>
      <c r="T25" s="34"/>
    </row>
    <row r="26" spans="1:21">
      <c r="A26" s="36" t="s">
        <v>227</v>
      </c>
      <c r="B26" s="36" t="s">
        <v>254</v>
      </c>
      <c r="C26" t="s">
        <v>232</v>
      </c>
      <c r="D26" s="18" t="s">
        <v>108</v>
      </c>
      <c r="E26" s="9">
        <v>2</v>
      </c>
      <c r="F26">
        <v>1</v>
      </c>
      <c r="G26">
        <v>1</v>
      </c>
      <c r="H26">
        <v>-1</v>
      </c>
      <c r="I26">
        <v>1</v>
      </c>
      <c r="L26" s="45"/>
      <c r="M26" s="45"/>
      <c r="N26" s="45"/>
      <c r="O26" s="45"/>
      <c r="P26" s="46" t="s">
        <v>3</v>
      </c>
      <c r="Q26" s="45"/>
      <c r="R26" s="45"/>
      <c r="S26" s="45"/>
      <c r="T26" s="45"/>
      <c r="U26" s="45"/>
    </row>
    <row r="27" spans="1:21">
      <c r="L27" s="45"/>
      <c r="M27" s="45"/>
      <c r="N27" s="45"/>
      <c r="O27" s="47"/>
      <c r="P27" s="22">
        <v>4</v>
      </c>
      <c r="Q27" s="47"/>
      <c r="R27" s="45"/>
      <c r="S27" s="45"/>
      <c r="T27" s="45"/>
      <c r="U27" s="45"/>
    </row>
    <row r="28" spans="1:21">
      <c r="B28" s="37" t="s">
        <v>258</v>
      </c>
      <c r="E28" t="s">
        <v>282</v>
      </c>
      <c r="F28" t="s">
        <v>283</v>
      </c>
      <c r="G28" t="s">
        <v>284</v>
      </c>
      <c r="H28" t="s">
        <v>285</v>
      </c>
      <c r="I28" t="s">
        <v>286</v>
      </c>
      <c r="K28" s="45"/>
      <c r="L28" s="45"/>
      <c r="M28" s="45"/>
      <c r="N28" s="47"/>
      <c r="O28" s="22">
        <v>7</v>
      </c>
      <c r="P28" s="22">
        <v>6</v>
      </c>
      <c r="Q28" s="22">
        <v>2</v>
      </c>
      <c r="R28" s="47"/>
      <c r="S28" s="45"/>
      <c r="T28" s="45"/>
      <c r="U28" s="45"/>
    </row>
    <row r="29" spans="1:21">
      <c r="A29" s="37" t="s">
        <v>0</v>
      </c>
      <c r="K29" s="45"/>
      <c r="L29" s="45"/>
      <c r="M29" s="47"/>
      <c r="N29" s="22">
        <v>1</v>
      </c>
      <c r="O29" s="22">
        <v>8</v>
      </c>
      <c r="P29" s="22">
        <v>11</v>
      </c>
      <c r="Q29" s="22">
        <v>13</v>
      </c>
      <c r="R29" s="22">
        <v>5</v>
      </c>
      <c r="S29" s="47"/>
      <c r="T29" s="45"/>
      <c r="U29" s="45"/>
    </row>
    <row r="30" spans="1:21">
      <c r="A30" s="37" t="s">
        <v>1</v>
      </c>
      <c r="K30" s="45"/>
      <c r="L30" s="47"/>
      <c r="M30" s="22">
        <v>10</v>
      </c>
      <c r="N30" s="22">
        <v>3</v>
      </c>
      <c r="O30" s="22">
        <v>16</v>
      </c>
      <c r="P30" s="22">
        <v>22</v>
      </c>
      <c r="Q30" s="22">
        <v>19</v>
      </c>
      <c r="R30" s="22">
        <v>9</v>
      </c>
      <c r="S30" s="22">
        <v>14</v>
      </c>
      <c r="T30" s="47"/>
      <c r="U30" s="45"/>
    </row>
    <row r="31" spans="1:21">
      <c r="A31" s="37" t="s">
        <v>2</v>
      </c>
      <c r="K31" s="45"/>
      <c r="L31" s="22">
        <v>21</v>
      </c>
      <c r="M31" s="22">
        <v>15</v>
      </c>
      <c r="N31" s="22">
        <v>12</v>
      </c>
      <c r="O31" s="22">
        <v>25</v>
      </c>
      <c r="P31" s="22">
        <v>23</v>
      </c>
      <c r="Q31" s="22">
        <v>20</v>
      </c>
      <c r="R31" s="22">
        <v>17</v>
      </c>
      <c r="S31" s="22">
        <v>24</v>
      </c>
      <c r="T31" s="22">
        <v>18</v>
      </c>
      <c r="U31" s="47"/>
    </row>
    <row r="32" spans="1:21">
      <c r="A32" s="37" t="s">
        <v>3</v>
      </c>
      <c r="K32" s="45"/>
      <c r="L32" s="47">
        <v>-4</v>
      </c>
      <c r="M32" s="47">
        <v>-3</v>
      </c>
      <c r="N32" s="47">
        <v>-2</v>
      </c>
      <c r="O32" s="47">
        <v>-1</v>
      </c>
      <c r="P32" s="47">
        <v>0</v>
      </c>
      <c r="Q32" s="47">
        <v>1</v>
      </c>
      <c r="R32" s="47">
        <v>2</v>
      </c>
      <c r="S32" s="47">
        <v>3</v>
      </c>
      <c r="T32" s="47">
        <v>4</v>
      </c>
      <c r="U32" s="47"/>
    </row>
    <row r="33" spans="1:21">
      <c r="A33" s="37" t="s">
        <v>4</v>
      </c>
      <c r="K33" s="47"/>
      <c r="L33" s="34"/>
      <c r="M33" s="34"/>
      <c r="N33" s="34"/>
      <c r="O33" s="34"/>
      <c r="P33" s="34"/>
      <c r="Q33" s="34"/>
      <c r="R33" s="34"/>
      <c r="S33" s="34"/>
      <c r="T33" s="34"/>
    </row>
    <row r="34" spans="1:21">
      <c r="K34" s="47"/>
      <c r="L34" s="45"/>
      <c r="M34" s="45"/>
      <c r="N34" s="45"/>
      <c r="O34" s="45"/>
      <c r="P34" s="46" t="s">
        <v>4</v>
      </c>
      <c r="Q34" s="45"/>
      <c r="R34" s="45"/>
      <c r="S34" s="45"/>
      <c r="T34" s="45"/>
      <c r="U34" s="45"/>
    </row>
    <row r="35" spans="1:21">
      <c r="L35" s="45"/>
      <c r="M35" s="45"/>
      <c r="N35" s="45"/>
      <c r="O35" s="47"/>
      <c r="P35" s="23">
        <v>8</v>
      </c>
      <c r="Q35" s="47"/>
      <c r="R35" s="45"/>
      <c r="S35" s="45"/>
      <c r="T35" s="45"/>
      <c r="U35" s="45"/>
    </row>
    <row r="36" spans="1:21">
      <c r="L36" s="45"/>
      <c r="M36" s="45"/>
      <c r="N36" s="47"/>
      <c r="O36" s="23">
        <v>7</v>
      </c>
      <c r="P36" s="23">
        <v>9</v>
      </c>
      <c r="Q36" s="23">
        <v>6</v>
      </c>
      <c r="R36" s="47"/>
      <c r="S36" s="45"/>
      <c r="T36" s="45"/>
      <c r="U36" s="45"/>
    </row>
    <row r="37" spans="1:21">
      <c r="K37" s="45"/>
      <c r="L37" s="45"/>
      <c r="M37" s="47"/>
      <c r="N37" s="23">
        <v>1</v>
      </c>
      <c r="O37" s="23">
        <v>10</v>
      </c>
      <c r="P37" s="23">
        <v>12</v>
      </c>
      <c r="Q37" s="23">
        <v>17</v>
      </c>
      <c r="R37" s="23">
        <v>1</v>
      </c>
      <c r="S37" s="47"/>
      <c r="T37" s="45"/>
      <c r="U37" s="45"/>
    </row>
    <row r="38" spans="1:21">
      <c r="K38" s="45"/>
      <c r="L38" s="47"/>
      <c r="M38" s="23">
        <v>5</v>
      </c>
      <c r="N38" s="23">
        <v>11</v>
      </c>
      <c r="O38" s="23">
        <v>21</v>
      </c>
      <c r="P38" s="23">
        <v>14</v>
      </c>
      <c r="Q38" s="23">
        <v>18</v>
      </c>
      <c r="R38" s="23">
        <v>11</v>
      </c>
      <c r="S38" s="23">
        <v>3</v>
      </c>
      <c r="T38" s="47"/>
      <c r="U38" s="45"/>
    </row>
    <row r="39" spans="1:21">
      <c r="K39" s="45"/>
      <c r="L39" s="23">
        <v>15</v>
      </c>
      <c r="M39" s="23">
        <v>22</v>
      </c>
      <c r="N39" s="23">
        <v>16</v>
      </c>
      <c r="O39" s="23">
        <v>24</v>
      </c>
      <c r="P39" s="23">
        <v>19</v>
      </c>
      <c r="Q39" s="23">
        <v>25</v>
      </c>
      <c r="R39" s="23">
        <v>16</v>
      </c>
      <c r="S39" s="23">
        <v>4</v>
      </c>
      <c r="T39" s="23">
        <v>23</v>
      </c>
      <c r="U39" s="47"/>
    </row>
    <row r="40" spans="1:21">
      <c r="K40" s="45"/>
      <c r="L40" s="47">
        <v>-4</v>
      </c>
      <c r="M40" s="47">
        <v>-3</v>
      </c>
      <c r="N40" s="47">
        <v>-2</v>
      </c>
      <c r="O40" s="47">
        <v>-1</v>
      </c>
      <c r="P40" s="47">
        <v>0</v>
      </c>
      <c r="Q40" s="47">
        <v>1</v>
      </c>
      <c r="R40" s="47">
        <v>2</v>
      </c>
      <c r="S40" s="47">
        <v>3</v>
      </c>
      <c r="T40" s="47">
        <v>4</v>
      </c>
      <c r="U40" s="47"/>
    </row>
    <row r="41" spans="1:21">
      <c r="K41" s="45"/>
      <c r="L41" s="34"/>
      <c r="M41" s="34"/>
      <c r="N41" s="34"/>
      <c r="O41" s="34"/>
      <c r="P41" s="34"/>
      <c r="Q41" s="34"/>
      <c r="R41" s="34"/>
      <c r="S41" s="34"/>
      <c r="T41" s="34"/>
    </row>
    <row r="42" spans="1:21">
      <c r="K42" s="47"/>
      <c r="L42" s="34"/>
      <c r="M42" s="34"/>
      <c r="N42" s="34"/>
      <c r="O42" s="34"/>
      <c r="P42" s="34"/>
      <c r="Q42" s="34"/>
      <c r="R42" s="34"/>
      <c r="S42" s="34"/>
      <c r="T42" s="34"/>
    </row>
    <row r="43" spans="1:21">
      <c r="K43" s="47"/>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8"/>
  <sheetViews>
    <sheetView zoomScale="84" zoomScaleNormal="84" zoomScalePageLayoutView="150" workbookViewId="0">
      <selection activeCell="E1" sqref="E1"/>
    </sheetView>
  </sheetViews>
  <sheetFormatPr baseColWidth="10" defaultRowHeight="15.75"/>
  <cols>
    <col min="9" max="9" width="26.875" customWidth="1"/>
    <col min="10" max="10" width="13.875" customWidth="1"/>
  </cols>
  <sheetData>
    <row r="1" spans="1:16" ht="31.5">
      <c r="C1" t="s">
        <v>72</v>
      </c>
      <c r="D1" t="s">
        <v>73</v>
      </c>
      <c r="E1" t="s">
        <v>74</v>
      </c>
      <c r="F1" t="s">
        <v>75</v>
      </c>
      <c r="G1" t="s">
        <v>76</v>
      </c>
      <c r="H1" s="34"/>
      <c r="I1" s="42" t="s">
        <v>280</v>
      </c>
      <c r="J1" s="43" t="s">
        <v>267</v>
      </c>
      <c r="K1" s="44" t="s">
        <v>0</v>
      </c>
      <c r="L1" s="44" t="s">
        <v>1</v>
      </c>
      <c r="M1" s="44" t="s">
        <v>2</v>
      </c>
      <c r="N1" s="44" t="s">
        <v>3</v>
      </c>
      <c r="O1" s="44" t="s">
        <v>4</v>
      </c>
      <c r="P1" s="34"/>
    </row>
    <row r="2" spans="1:16">
      <c r="A2" s="5" t="s">
        <v>182</v>
      </c>
      <c r="B2" s="9" t="s">
        <v>71</v>
      </c>
      <c r="C2" t="s">
        <v>78</v>
      </c>
      <c r="D2" t="s">
        <v>77</v>
      </c>
      <c r="E2" t="s">
        <v>77</v>
      </c>
      <c r="F2" s="1" t="s">
        <v>77</v>
      </c>
      <c r="G2" t="s">
        <v>77</v>
      </c>
      <c r="H2" s="34"/>
      <c r="I2" s="39" t="s">
        <v>259</v>
      </c>
      <c r="J2" s="39" t="s">
        <v>268</v>
      </c>
      <c r="K2" s="34">
        <v>3</v>
      </c>
      <c r="L2" s="34">
        <v>2</v>
      </c>
      <c r="M2" s="34">
        <v>1</v>
      </c>
      <c r="N2" s="34">
        <v>1</v>
      </c>
      <c r="O2" s="34">
        <v>1</v>
      </c>
      <c r="P2" s="34"/>
    </row>
    <row r="3" spans="1:16">
      <c r="A3" s="5" t="s">
        <v>179</v>
      </c>
      <c r="B3" s="9" t="s">
        <v>66</v>
      </c>
      <c r="C3" s="15" t="s">
        <v>77</v>
      </c>
      <c r="D3" t="s">
        <v>77</v>
      </c>
      <c r="E3" t="s">
        <v>77</v>
      </c>
      <c r="F3" s="1" t="s">
        <v>77</v>
      </c>
      <c r="G3" t="s">
        <v>77</v>
      </c>
      <c r="H3" s="34"/>
      <c r="I3" s="39" t="s">
        <v>260</v>
      </c>
      <c r="J3" s="39">
        <v>3</v>
      </c>
      <c r="K3" s="34">
        <v>3</v>
      </c>
      <c r="L3" s="34">
        <v>2</v>
      </c>
      <c r="M3" s="7">
        <v>3</v>
      </c>
      <c r="N3" s="34">
        <v>0</v>
      </c>
      <c r="O3" s="34">
        <v>1</v>
      </c>
      <c r="P3" s="34"/>
    </row>
    <row r="4" spans="1:16">
      <c r="A4" s="5" t="s">
        <v>176</v>
      </c>
      <c r="B4" s="9" t="s">
        <v>63</v>
      </c>
      <c r="C4" t="s">
        <v>78</v>
      </c>
      <c r="D4" t="s">
        <v>77</v>
      </c>
      <c r="E4" t="s">
        <v>77</v>
      </c>
      <c r="F4" s="1" t="s">
        <v>77</v>
      </c>
      <c r="G4" t="s">
        <v>77</v>
      </c>
      <c r="H4" s="34"/>
      <c r="I4" s="39" t="s">
        <v>261</v>
      </c>
      <c r="J4" s="39">
        <v>1</v>
      </c>
      <c r="K4" s="7">
        <v>5</v>
      </c>
      <c r="L4" s="34">
        <v>1</v>
      </c>
      <c r="M4" s="34">
        <v>1</v>
      </c>
      <c r="N4" s="34">
        <v>0</v>
      </c>
      <c r="O4" s="34">
        <v>1</v>
      </c>
      <c r="P4" s="34"/>
    </row>
    <row r="5" spans="1:16">
      <c r="A5" s="5" t="s">
        <v>177</v>
      </c>
      <c r="B5" s="9" t="s">
        <v>64</v>
      </c>
      <c r="C5" t="s">
        <v>78</v>
      </c>
      <c r="D5" t="s">
        <v>77</v>
      </c>
      <c r="E5" t="s">
        <v>77</v>
      </c>
      <c r="F5" s="1" t="s">
        <v>77</v>
      </c>
      <c r="G5" t="s">
        <v>77</v>
      </c>
      <c r="H5" s="34"/>
      <c r="I5" s="39" t="s">
        <v>262</v>
      </c>
      <c r="J5" s="39">
        <v>2</v>
      </c>
      <c r="K5" s="34">
        <v>3</v>
      </c>
      <c r="L5" s="7">
        <v>4</v>
      </c>
      <c r="M5" s="34">
        <v>1</v>
      </c>
      <c r="N5" s="34">
        <v>1</v>
      </c>
      <c r="O5" s="34">
        <v>0</v>
      </c>
      <c r="P5" s="34"/>
    </row>
    <row r="6" spans="1:16">
      <c r="A6" s="5" t="s">
        <v>175</v>
      </c>
      <c r="B6" s="9" t="s">
        <v>70</v>
      </c>
      <c r="C6" t="s">
        <v>78</v>
      </c>
      <c r="D6" t="s">
        <v>77</v>
      </c>
      <c r="E6" t="s">
        <v>77</v>
      </c>
      <c r="F6" s="1" t="s">
        <v>77</v>
      </c>
      <c r="G6" t="s">
        <v>77</v>
      </c>
      <c r="H6" s="34"/>
      <c r="I6" s="39" t="s">
        <v>263</v>
      </c>
      <c r="J6" s="39" t="s">
        <v>269</v>
      </c>
      <c r="K6" s="34">
        <v>2</v>
      </c>
      <c r="L6" s="7">
        <v>3</v>
      </c>
      <c r="M6" s="34">
        <v>1</v>
      </c>
      <c r="N6" s="34">
        <v>1</v>
      </c>
      <c r="O6" s="7">
        <v>2</v>
      </c>
      <c r="P6" s="34"/>
    </row>
    <row r="7" spans="1:16">
      <c r="A7" s="35" t="s">
        <v>43</v>
      </c>
      <c r="B7" s="9" t="s">
        <v>43</v>
      </c>
      <c r="C7" s="15" t="s">
        <v>77</v>
      </c>
      <c r="D7" t="s">
        <v>77</v>
      </c>
      <c r="E7" t="s">
        <v>77</v>
      </c>
      <c r="F7" s="16" t="s">
        <v>77</v>
      </c>
      <c r="G7" t="s">
        <v>77</v>
      </c>
      <c r="H7" s="34"/>
      <c r="I7" s="39" t="s">
        <v>264</v>
      </c>
      <c r="J7" s="39">
        <v>1</v>
      </c>
      <c r="K7" s="7">
        <v>4</v>
      </c>
      <c r="L7" s="34">
        <v>2</v>
      </c>
      <c r="M7" s="34">
        <v>1</v>
      </c>
      <c r="N7" s="34">
        <v>0</v>
      </c>
      <c r="O7" s="34">
        <v>1</v>
      </c>
      <c r="P7" s="34"/>
    </row>
    <row r="8" spans="1:16">
      <c r="A8" s="5" t="s">
        <v>178</v>
      </c>
      <c r="B8" s="9" t="s">
        <v>41</v>
      </c>
      <c r="C8" t="s">
        <v>78</v>
      </c>
      <c r="D8" t="s">
        <v>77</v>
      </c>
      <c r="E8" t="s">
        <v>77</v>
      </c>
      <c r="F8" s="1" t="s">
        <v>77</v>
      </c>
      <c r="G8" t="s">
        <v>77</v>
      </c>
      <c r="H8" s="34"/>
      <c r="I8" s="39" t="s">
        <v>265</v>
      </c>
      <c r="J8" s="39">
        <v>4</v>
      </c>
      <c r="K8" s="34">
        <v>2</v>
      </c>
      <c r="L8" s="34">
        <v>1</v>
      </c>
      <c r="M8" s="34">
        <v>2</v>
      </c>
      <c r="N8" s="7">
        <v>2</v>
      </c>
      <c r="O8" s="34">
        <v>1</v>
      </c>
      <c r="P8" s="34"/>
    </row>
    <row r="9" spans="1:16">
      <c r="A9" s="5" t="s">
        <v>179</v>
      </c>
      <c r="B9" s="9" t="s">
        <v>50</v>
      </c>
      <c r="C9" s="15" t="s">
        <v>77</v>
      </c>
      <c r="D9" t="s">
        <v>77</v>
      </c>
      <c r="E9" t="s">
        <v>77</v>
      </c>
      <c r="F9" s="1" t="s">
        <v>77</v>
      </c>
      <c r="G9" t="s">
        <v>77</v>
      </c>
      <c r="H9" s="34"/>
      <c r="I9" s="39" t="s">
        <v>266</v>
      </c>
      <c r="J9" s="39" t="s">
        <v>268</v>
      </c>
      <c r="K9" s="7">
        <v>5</v>
      </c>
      <c r="L9" s="7">
        <v>3</v>
      </c>
      <c r="M9" s="34">
        <v>1</v>
      </c>
      <c r="N9" s="34">
        <v>0</v>
      </c>
      <c r="O9" s="34">
        <v>0</v>
      </c>
      <c r="P9" s="34"/>
    </row>
    <row r="10" spans="1:16">
      <c r="A10" s="5" t="s">
        <v>180</v>
      </c>
      <c r="B10" s="9" t="s">
        <v>51</v>
      </c>
      <c r="C10" t="s">
        <v>78</v>
      </c>
      <c r="D10" t="s">
        <v>77</v>
      </c>
      <c r="E10" t="s">
        <v>77</v>
      </c>
      <c r="F10" s="1" t="s">
        <v>77</v>
      </c>
      <c r="G10" t="s">
        <v>77</v>
      </c>
      <c r="H10" s="34"/>
      <c r="I10" s="34"/>
      <c r="J10" s="34"/>
      <c r="K10" s="34"/>
      <c r="L10" s="34"/>
      <c r="M10" s="34"/>
      <c r="N10" s="34"/>
      <c r="O10" s="34"/>
      <c r="P10" s="34"/>
    </row>
    <row r="11" spans="1:16">
      <c r="A11" s="5" t="s">
        <v>177</v>
      </c>
      <c r="B11" s="9" t="s">
        <v>48</v>
      </c>
      <c r="C11" t="s">
        <v>78</v>
      </c>
      <c r="D11" t="s">
        <v>77</v>
      </c>
      <c r="E11" t="s">
        <v>77</v>
      </c>
      <c r="F11" s="1" t="s">
        <v>77</v>
      </c>
      <c r="G11" t="s">
        <v>77</v>
      </c>
      <c r="H11" s="34"/>
      <c r="I11" s="38" t="s">
        <v>281</v>
      </c>
      <c r="J11" s="38"/>
      <c r="K11" s="41" t="s">
        <v>0</v>
      </c>
      <c r="L11" s="41" t="s">
        <v>1</v>
      </c>
      <c r="M11" s="41" t="s">
        <v>2</v>
      </c>
      <c r="N11" s="41" t="s">
        <v>3</v>
      </c>
      <c r="O11" s="41" t="s">
        <v>4</v>
      </c>
      <c r="P11" s="34"/>
    </row>
    <row r="12" spans="1:16">
      <c r="A12" s="5" t="s">
        <v>175</v>
      </c>
      <c r="B12" s="9" t="s">
        <v>53</v>
      </c>
      <c r="C12" s="15" t="s">
        <v>77</v>
      </c>
      <c r="D12" t="s">
        <v>77</v>
      </c>
      <c r="E12" t="s">
        <v>77</v>
      </c>
      <c r="F12" s="1" t="s">
        <v>77</v>
      </c>
      <c r="G12" t="s">
        <v>77</v>
      </c>
      <c r="H12" s="34"/>
      <c r="I12" s="40" t="s">
        <v>270</v>
      </c>
      <c r="J12" s="39">
        <v>2</v>
      </c>
      <c r="K12" s="34">
        <v>3</v>
      </c>
      <c r="L12" s="7">
        <v>4</v>
      </c>
      <c r="M12" s="34">
        <v>1</v>
      </c>
      <c r="N12" s="34">
        <v>0</v>
      </c>
      <c r="O12" s="34">
        <v>0</v>
      </c>
      <c r="P12" s="34"/>
    </row>
    <row r="13" spans="1:16">
      <c r="A13" s="5" t="s">
        <v>179</v>
      </c>
      <c r="B13" s="9" t="s">
        <v>34</v>
      </c>
      <c r="C13" t="s">
        <v>78</v>
      </c>
      <c r="D13" t="s">
        <v>77</v>
      </c>
      <c r="E13" t="s">
        <v>77</v>
      </c>
      <c r="F13" s="1" t="s">
        <v>77</v>
      </c>
      <c r="G13" t="s">
        <v>77</v>
      </c>
      <c r="H13" s="34"/>
      <c r="I13" s="40" t="s">
        <v>271</v>
      </c>
      <c r="J13" s="39" t="s">
        <v>278</v>
      </c>
      <c r="K13" s="7">
        <v>4</v>
      </c>
      <c r="L13" s="34">
        <v>1</v>
      </c>
      <c r="M13" s="7">
        <v>2</v>
      </c>
      <c r="N13" s="34">
        <v>0</v>
      </c>
      <c r="O13" s="34">
        <v>1</v>
      </c>
      <c r="P13" s="34"/>
    </row>
    <row r="14" spans="1:16">
      <c r="A14" s="5" t="s">
        <v>178</v>
      </c>
      <c r="B14" s="9" t="s">
        <v>32</v>
      </c>
      <c r="C14" t="s">
        <v>78</v>
      </c>
      <c r="D14" t="s">
        <v>77</v>
      </c>
      <c r="E14" t="s">
        <v>77</v>
      </c>
      <c r="F14" s="1" t="s">
        <v>77</v>
      </c>
      <c r="G14" t="s">
        <v>77</v>
      </c>
      <c r="H14" s="34"/>
      <c r="I14" s="40" t="s">
        <v>272</v>
      </c>
      <c r="J14" s="39">
        <v>1</v>
      </c>
      <c r="K14" s="7">
        <v>5</v>
      </c>
      <c r="L14" s="34">
        <v>1</v>
      </c>
      <c r="M14" s="34">
        <v>1</v>
      </c>
      <c r="N14" s="34">
        <v>1</v>
      </c>
      <c r="O14" s="34">
        <v>0</v>
      </c>
      <c r="P14" s="34"/>
    </row>
    <row r="15" spans="1:16">
      <c r="A15" s="5" t="s">
        <v>181</v>
      </c>
      <c r="B15" s="9" t="s">
        <v>36</v>
      </c>
      <c r="C15" s="15" t="s">
        <v>77</v>
      </c>
      <c r="D15" t="s">
        <v>77</v>
      </c>
      <c r="E15" t="s">
        <v>77</v>
      </c>
      <c r="F15" s="1" t="s">
        <v>77</v>
      </c>
      <c r="G15" t="s">
        <v>77</v>
      </c>
      <c r="H15" s="34"/>
      <c r="I15" s="40" t="s">
        <v>273</v>
      </c>
      <c r="J15" s="39" t="s">
        <v>268</v>
      </c>
      <c r="K15" s="7">
        <v>4</v>
      </c>
      <c r="L15" s="7">
        <v>4</v>
      </c>
      <c r="M15" s="7">
        <v>2</v>
      </c>
      <c r="N15" s="34">
        <v>0</v>
      </c>
      <c r="O15" s="34">
        <v>1</v>
      </c>
      <c r="P15" s="34"/>
    </row>
    <row r="16" spans="1:16">
      <c r="A16" s="5" t="s">
        <v>176</v>
      </c>
      <c r="B16" s="9" t="s">
        <v>13</v>
      </c>
      <c r="C16" s="15" t="s">
        <v>77</v>
      </c>
      <c r="D16" t="s">
        <v>77</v>
      </c>
      <c r="E16" t="s">
        <v>77</v>
      </c>
      <c r="F16" s="1" t="s">
        <v>77</v>
      </c>
      <c r="G16" t="s">
        <v>77</v>
      </c>
      <c r="H16" s="34"/>
      <c r="I16" s="40" t="s">
        <v>274</v>
      </c>
      <c r="J16" s="39">
        <v>1</v>
      </c>
      <c r="K16" s="7">
        <v>5</v>
      </c>
      <c r="L16" s="34">
        <v>1</v>
      </c>
      <c r="M16" s="34">
        <v>1</v>
      </c>
      <c r="N16" s="34">
        <v>1</v>
      </c>
      <c r="O16" s="34">
        <v>1</v>
      </c>
      <c r="P16" s="34"/>
    </row>
    <row r="17" spans="1:16">
      <c r="A17" s="5" t="s">
        <v>178</v>
      </c>
      <c r="B17" s="9" t="s">
        <v>15</v>
      </c>
      <c r="C17" t="s">
        <v>78</v>
      </c>
      <c r="D17" t="s">
        <v>77</v>
      </c>
      <c r="E17" t="s">
        <v>77</v>
      </c>
      <c r="F17" s="1" t="s">
        <v>77</v>
      </c>
      <c r="G17" t="s">
        <v>77</v>
      </c>
      <c r="H17" s="34"/>
      <c r="I17" s="40" t="s">
        <v>275</v>
      </c>
      <c r="J17" s="39">
        <v>3</v>
      </c>
      <c r="K17" s="34">
        <v>3</v>
      </c>
      <c r="L17" s="34">
        <v>2</v>
      </c>
      <c r="M17" s="7">
        <v>2</v>
      </c>
      <c r="N17" s="34">
        <v>0</v>
      </c>
      <c r="O17" s="34">
        <v>1</v>
      </c>
      <c r="P17" s="34"/>
    </row>
    <row r="18" spans="1:16">
      <c r="A18" s="5" t="s">
        <v>181</v>
      </c>
      <c r="B18" s="9" t="s">
        <v>19</v>
      </c>
      <c r="C18" t="s">
        <v>78</v>
      </c>
      <c r="D18" t="s">
        <v>77</v>
      </c>
      <c r="E18" t="s">
        <v>77</v>
      </c>
      <c r="F18" s="1" t="s">
        <v>77</v>
      </c>
      <c r="G18" t="s">
        <v>77</v>
      </c>
      <c r="H18" s="34"/>
      <c r="I18" s="40" t="s">
        <v>277</v>
      </c>
      <c r="J18" s="39" t="s">
        <v>279</v>
      </c>
      <c r="K18" s="34">
        <v>2</v>
      </c>
      <c r="L18" s="7">
        <v>3</v>
      </c>
      <c r="M18" s="34">
        <v>1</v>
      </c>
      <c r="N18" s="7">
        <v>2</v>
      </c>
      <c r="O18" s="34">
        <v>0</v>
      </c>
      <c r="P18" s="34"/>
    </row>
    <row r="19" spans="1:16">
      <c r="A19" s="5" t="s">
        <v>180</v>
      </c>
      <c r="B19" s="9" t="s">
        <v>9</v>
      </c>
      <c r="C19" t="s">
        <v>78</v>
      </c>
      <c r="D19" t="s">
        <v>77</v>
      </c>
      <c r="E19" t="s">
        <v>77</v>
      </c>
      <c r="F19" s="1" t="s">
        <v>77</v>
      </c>
      <c r="G19" t="s">
        <v>77</v>
      </c>
      <c r="H19" s="34"/>
      <c r="I19" s="40" t="s">
        <v>276</v>
      </c>
      <c r="J19" s="39">
        <v>5</v>
      </c>
      <c r="K19" s="34">
        <v>1</v>
      </c>
      <c r="L19" s="34">
        <v>2</v>
      </c>
      <c r="M19" s="34">
        <v>1</v>
      </c>
      <c r="N19" s="34">
        <v>1</v>
      </c>
      <c r="O19" s="7">
        <v>3</v>
      </c>
      <c r="P19" s="34"/>
    </row>
    <row r="20" spans="1:16">
      <c r="A20" s="5" t="s">
        <v>178</v>
      </c>
      <c r="B20" s="9" t="s">
        <v>7</v>
      </c>
      <c r="C20" s="15" t="s">
        <v>77</v>
      </c>
      <c r="D20" t="s">
        <v>77</v>
      </c>
      <c r="E20" t="s">
        <v>77</v>
      </c>
      <c r="F20" s="1" t="s">
        <v>77</v>
      </c>
      <c r="G20" t="s">
        <v>77</v>
      </c>
      <c r="H20" s="34"/>
      <c r="I20" s="34"/>
      <c r="J20" s="34"/>
      <c r="K20" s="34"/>
      <c r="L20" s="34"/>
      <c r="M20" s="34"/>
      <c r="N20" s="34"/>
      <c r="O20" s="34"/>
      <c r="P20" s="34"/>
    </row>
    <row r="21" spans="1:16">
      <c r="A21" s="5" t="s">
        <v>177</v>
      </c>
      <c r="B21" s="9" t="s">
        <v>6</v>
      </c>
      <c r="C21" t="s">
        <v>78</v>
      </c>
      <c r="D21" t="s">
        <v>77</v>
      </c>
      <c r="E21" t="s">
        <v>77</v>
      </c>
      <c r="F21" s="1" t="s">
        <v>77</v>
      </c>
      <c r="G21" t="s">
        <v>77</v>
      </c>
    </row>
    <row r="22" spans="1:16">
      <c r="A22" s="5" t="s">
        <v>180</v>
      </c>
      <c r="B22" s="9" t="s">
        <v>59</v>
      </c>
      <c r="C22" s="15" t="s">
        <v>77</v>
      </c>
      <c r="D22" t="s">
        <v>77</v>
      </c>
      <c r="E22" t="s">
        <v>77</v>
      </c>
      <c r="F22" s="1" t="s">
        <v>77</v>
      </c>
      <c r="G22" t="s">
        <v>77</v>
      </c>
    </row>
    <row r="23" spans="1:16">
      <c r="A23" s="5" t="s">
        <v>181</v>
      </c>
      <c r="B23" s="9" t="s">
        <v>60</v>
      </c>
      <c r="C23" t="s">
        <v>78</v>
      </c>
      <c r="D23" t="s">
        <v>77</v>
      </c>
      <c r="E23" t="s">
        <v>77</v>
      </c>
      <c r="F23" s="1" t="s">
        <v>77</v>
      </c>
      <c r="G23" t="s">
        <v>77</v>
      </c>
    </row>
    <row r="24" spans="1:16">
      <c r="A24" s="5" t="s">
        <v>179</v>
      </c>
      <c r="B24" s="9" t="s">
        <v>25</v>
      </c>
      <c r="C24" t="s">
        <v>78</v>
      </c>
      <c r="D24" t="s">
        <v>77</v>
      </c>
      <c r="E24" t="s">
        <v>77</v>
      </c>
      <c r="F24" s="1" t="s">
        <v>77</v>
      </c>
      <c r="G24" t="s">
        <v>77</v>
      </c>
    </row>
    <row r="25" spans="1:16">
      <c r="A25" s="5" t="s">
        <v>180</v>
      </c>
      <c r="B25" s="9" t="s">
        <v>26</v>
      </c>
      <c r="C25" s="15" t="s">
        <v>77</v>
      </c>
      <c r="D25" t="s">
        <v>77</v>
      </c>
      <c r="E25" t="s">
        <v>77</v>
      </c>
      <c r="F25" s="1" t="s">
        <v>77</v>
      </c>
      <c r="G25" t="s">
        <v>77</v>
      </c>
    </row>
    <row r="26" spans="1:16">
      <c r="A26" s="5" t="s">
        <v>176</v>
      </c>
      <c r="B26" s="9" t="s">
        <v>22</v>
      </c>
      <c r="C26" t="s">
        <v>78</v>
      </c>
      <c r="D26" t="s">
        <v>77</v>
      </c>
      <c r="E26" t="s">
        <v>77</v>
      </c>
      <c r="F26" s="1" t="s">
        <v>77</v>
      </c>
      <c r="G26" t="s">
        <v>77</v>
      </c>
    </row>
    <row r="27" spans="1:16">
      <c r="A27" s="5" t="s">
        <v>178</v>
      </c>
      <c r="B27" s="9" t="s">
        <v>24</v>
      </c>
      <c r="C27" t="s">
        <v>78</v>
      </c>
      <c r="D27" t="s">
        <v>77</v>
      </c>
      <c r="E27" t="s">
        <v>77</v>
      </c>
      <c r="F27" s="1" t="s">
        <v>77</v>
      </c>
      <c r="G27" t="s">
        <v>77</v>
      </c>
    </row>
    <row r="28" spans="1:16">
      <c r="A28" s="5" t="s">
        <v>177</v>
      </c>
      <c r="B28" s="9" t="s">
        <v>23</v>
      </c>
      <c r="C28" t="s">
        <v>78</v>
      </c>
      <c r="D28" t="s">
        <v>77</v>
      </c>
      <c r="E28" t="s">
        <v>77</v>
      </c>
      <c r="F28" s="1" t="s">
        <v>77</v>
      </c>
      <c r="G28" t="s">
        <v>77</v>
      </c>
    </row>
    <row r="29" spans="1:16">
      <c r="A29" s="5" t="s">
        <v>179</v>
      </c>
      <c r="B29" s="8" t="s">
        <v>67</v>
      </c>
      <c r="C29" t="s">
        <v>77</v>
      </c>
      <c r="D29" t="s">
        <v>78</v>
      </c>
      <c r="E29" t="s">
        <v>77</v>
      </c>
      <c r="F29" s="1" t="s">
        <v>77</v>
      </c>
      <c r="G29" t="s">
        <v>77</v>
      </c>
    </row>
    <row r="30" spans="1:16">
      <c r="A30" s="5" t="s">
        <v>178</v>
      </c>
      <c r="B30" s="8" t="s">
        <v>65</v>
      </c>
      <c r="C30" t="s">
        <v>77</v>
      </c>
      <c r="D30" t="s">
        <v>78</v>
      </c>
      <c r="E30" t="s">
        <v>77</v>
      </c>
      <c r="F30" s="1" t="s">
        <v>77</v>
      </c>
      <c r="G30" t="s">
        <v>77</v>
      </c>
      <c r="I30" s="5"/>
      <c r="J30" s="5"/>
    </row>
    <row r="31" spans="1:16">
      <c r="A31" s="5" t="s">
        <v>181</v>
      </c>
      <c r="B31" s="8" t="s">
        <v>69</v>
      </c>
      <c r="C31" t="s">
        <v>77</v>
      </c>
      <c r="D31" s="15" t="s">
        <v>77</v>
      </c>
      <c r="E31" t="s">
        <v>77</v>
      </c>
      <c r="F31" s="1" t="s">
        <v>77</v>
      </c>
      <c r="G31" t="s">
        <v>77</v>
      </c>
      <c r="I31" s="5"/>
      <c r="J31" s="5"/>
    </row>
    <row r="32" spans="1:16">
      <c r="A32" s="5" t="s">
        <v>182</v>
      </c>
      <c r="B32" s="8" t="s">
        <v>46</v>
      </c>
      <c r="C32" t="s">
        <v>77</v>
      </c>
      <c r="D32" t="s">
        <v>78</v>
      </c>
      <c r="E32" t="s">
        <v>77</v>
      </c>
      <c r="F32" s="1" t="s">
        <v>77</v>
      </c>
      <c r="G32" t="s">
        <v>77</v>
      </c>
      <c r="I32" s="5"/>
      <c r="J32" s="5"/>
    </row>
    <row r="33" spans="1:10">
      <c r="A33" s="5" t="s">
        <v>181</v>
      </c>
      <c r="B33" s="8" t="s">
        <v>44</v>
      </c>
      <c r="C33" t="s">
        <v>77</v>
      </c>
      <c r="D33" t="s">
        <v>78</v>
      </c>
      <c r="E33" t="s">
        <v>77</v>
      </c>
      <c r="F33" s="1" t="s">
        <v>77</v>
      </c>
      <c r="G33" t="s">
        <v>77</v>
      </c>
      <c r="I33" s="5"/>
      <c r="J33" s="5"/>
    </row>
    <row r="34" spans="1:10">
      <c r="A34" s="5" t="s">
        <v>175</v>
      </c>
      <c r="B34" s="8" t="s">
        <v>45</v>
      </c>
      <c r="C34" t="s">
        <v>77</v>
      </c>
      <c r="D34" t="s">
        <v>78</v>
      </c>
      <c r="E34" t="s">
        <v>77</v>
      </c>
      <c r="F34" s="1" t="s">
        <v>77</v>
      </c>
      <c r="G34" t="s">
        <v>77</v>
      </c>
      <c r="I34" s="5"/>
      <c r="J34" s="5"/>
    </row>
    <row r="35" spans="1:10">
      <c r="A35" s="5" t="s">
        <v>182</v>
      </c>
      <c r="B35" s="8" t="s">
        <v>54</v>
      </c>
      <c r="C35" t="s">
        <v>77</v>
      </c>
      <c r="D35" t="s">
        <v>78</v>
      </c>
      <c r="E35" t="s">
        <v>77</v>
      </c>
      <c r="F35" s="1" t="s">
        <v>77</v>
      </c>
      <c r="G35" t="s">
        <v>77</v>
      </c>
      <c r="I35" s="5"/>
      <c r="J35" s="5"/>
    </row>
    <row r="36" spans="1:10">
      <c r="A36" s="5" t="s">
        <v>176</v>
      </c>
      <c r="B36" s="8" t="s">
        <v>47</v>
      </c>
      <c r="C36" t="s">
        <v>77</v>
      </c>
      <c r="D36" t="s">
        <v>78</v>
      </c>
      <c r="E36" t="s">
        <v>77</v>
      </c>
      <c r="F36" s="1" t="s">
        <v>77</v>
      </c>
      <c r="G36" t="s">
        <v>77</v>
      </c>
      <c r="I36" s="5"/>
      <c r="J36" s="5"/>
    </row>
    <row r="37" spans="1:10">
      <c r="A37" s="5" t="s">
        <v>179</v>
      </c>
      <c r="B37" s="8" t="s">
        <v>33</v>
      </c>
      <c r="C37" t="s">
        <v>77</v>
      </c>
      <c r="D37" t="s">
        <v>78</v>
      </c>
      <c r="E37" t="s">
        <v>77</v>
      </c>
      <c r="F37" s="1" t="s">
        <v>77</v>
      </c>
      <c r="G37" t="s">
        <v>77</v>
      </c>
      <c r="I37" s="5"/>
      <c r="J37" s="5"/>
    </row>
    <row r="38" spans="1:10">
      <c r="A38" s="5" t="s">
        <v>180</v>
      </c>
      <c r="B38" s="8" t="s">
        <v>35</v>
      </c>
      <c r="C38" t="s">
        <v>77</v>
      </c>
      <c r="D38" s="15" t="s">
        <v>77</v>
      </c>
      <c r="E38" t="s">
        <v>77</v>
      </c>
      <c r="F38" s="1" t="s">
        <v>77</v>
      </c>
      <c r="G38" t="s">
        <v>77</v>
      </c>
    </row>
    <row r="39" spans="1:10">
      <c r="A39" s="5" t="s">
        <v>176</v>
      </c>
      <c r="B39" s="8" t="s">
        <v>30</v>
      </c>
      <c r="C39" t="s">
        <v>77</v>
      </c>
      <c r="D39" s="15" t="s">
        <v>77</v>
      </c>
      <c r="E39" t="s">
        <v>77</v>
      </c>
      <c r="F39" s="1" t="s">
        <v>77</v>
      </c>
      <c r="G39" t="s">
        <v>77</v>
      </c>
    </row>
    <row r="40" spans="1:10">
      <c r="A40" s="5" t="s">
        <v>175</v>
      </c>
      <c r="B40" s="8" t="s">
        <v>37</v>
      </c>
      <c r="C40" t="s">
        <v>77</v>
      </c>
      <c r="D40" t="s">
        <v>78</v>
      </c>
      <c r="E40" t="s">
        <v>77</v>
      </c>
      <c r="F40" s="1" t="s">
        <v>77</v>
      </c>
      <c r="G40" t="s">
        <v>77</v>
      </c>
    </row>
    <row r="41" spans="1:10">
      <c r="A41" s="5" t="s">
        <v>179</v>
      </c>
      <c r="B41" s="8" t="s">
        <v>17</v>
      </c>
      <c r="C41" t="s">
        <v>77</v>
      </c>
      <c r="D41" s="15" t="s">
        <v>77</v>
      </c>
      <c r="E41" t="s">
        <v>77</v>
      </c>
      <c r="F41" s="1" t="s">
        <v>77</v>
      </c>
      <c r="G41" t="s">
        <v>77</v>
      </c>
    </row>
    <row r="42" spans="1:10">
      <c r="A42" s="5" t="s">
        <v>177</v>
      </c>
      <c r="B42" s="8" t="s">
        <v>14</v>
      </c>
      <c r="C42" t="s">
        <v>77</v>
      </c>
      <c r="D42" t="s">
        <v>78</v>
      </c>
      <c r="E42" t="s">
        <v>77</v>
      </c>
      <c r="F42" s="1" t="s">
        <v>77</v>
      </c>
      <c r="G42" t="s">
        <v>77</v>
      </c>
    </row>
    <row r="43" spans="1:10">
      <c r="A43" s="5" t="s">
        <v>179</v>
      </c>
      <c r="B43" s="8" t="s">
        <v>8</v>
      </c>
      <c r="C43" t="s">
        <v>77</v>
      </c>
      <c r="D43" t="s">
        <v>78</v>
      </c>
      <c r="E43" t="s">
        <v>77</v>
      </c>
      <c r="F43" s="1" t="s">
        <v>77</v>
      </c>
      <c r="G43" t="s">
        <v>77</v>
      </c>
    </row>
    <row r="44" spans="1:10">
      <c r="A44" s="5" t="s">
        <v>176</v>
      </c>
      <c r="B44" s="8" t="s">
        <v>5</v>
      </c>
      <c r="C44" t="s">
        <v>77</v>
      </c>
      <c r="D44" s="15" t="s">
        <v>77</v>
      </c>
      <c r="E44" t="s">
        <v>77</v>
      </c>
      <c r="F44" s="1" t="s">
        <v>77</v>
      </c>
      <c r="G44" t="s">
        <v>77</v>
      </c>
    </row>
    <row r="45" spans="1:10">
      <c r="A45" s="5" t="s">
        <v>176</v>
      </c>
      <c r="B45" s="8" t="s">
        <v>55</v>
      </c>
      <c r="C45" t="s">
        <v>77</v>
      </c>
      <c r="D45" t="s">
        <v>78</v>
      </c>
      <c r="E45" t="s">
        <v>77</v>
      </c>
      <c r="F45" s="1" t="s">
        <v>77</v>
      </c>
      <c r="G45" t="s">
        <v>77</v>
      </c>
    </row>
    <row r="46" spans="1:10">
      <c r="A46" s="5" t="s">
        <v>175</v>
      </c>
      <c r="B46" s="8" t="s">
        <v>28</v>
      </c>
      <c r="C46" t="s">
        <v>77</v>
      </c>
      <c r="D46" t="s">
        <v>78</v>
      </c>
      <c r="E46" t="s">
        <v>77</v>
      </c>
      <c r="F46" s="1" t="s">
        <v>77</v>
      </c>
      <c r="G46" t="s">
        <v>77</v>
      </c>
    </row>
    <row r="47" spans="1:10">
      <c r="A47" s="5" t="s">
        <v>180</v>
      </c>
      <c r="B47" s="7" t="s">
        <v>68</v>
      </c>
      <c r="C47" t="s">
        <v>77</v>
      </c>
      <c r="D47" t="s">
        <v>77</v>
      </c>
      <c r="E47" t="s">
        <v>78</v>
      </c>
      <c r="F47" s="1" t="s">
        <v>77</v>
      </c>
      <c r="G47" t="s">
        <v>77</v>
      </c>
    </row>
    <row r="48" spans="1:10">
      <c r="A48" s="5" t="s">
        <v>176</v>
      </c>
      <c r="B48" s="7" t="s">
        <v>39</v>
      </c>
      <c r="C48" t="s">
        <v>77</v>
      </c>
      <c r="D48" t="s">
        <v>77</v>
      </c>
      <c r="E48" t="s">
        <v>78</v>
      </c>
      <c r="F48" s="1" t="s">
        <v>77</v>
      </c>
      <c r="G48" t="s">
        <v>77</v>
      </c>
    </row>
    <row r="49" spans="1:7">
      <c r="A49" s="5" t="s">
        <v>178</v>
      </c>
      <c r="B49" s="7" t="s">
        <v>49</v>
      </c>
      <c r="C49" t="s">
        <v>77</v>
      </c>
      <c r="D49" t="s">
        <v>77</v>
      </c>
      <c r="E49" t="s">
        <v>78</v>
      </c>
      <c r="F49" s="1" t="s">
        <v>77</v>
      </c>
      <c r="G49" t="s">
        <v>77</v>
      </c>
    </row>
    <row r="50" spans="1:7">
      <c r="A50" s="5" t="s">
        <v>177</v>
      </c>
      <c r="B50" s="7" t="s">
        <v>31</v>
      </c>
      <c r="C50" t="s">
        <v>77</v>
      </c>
      <c r="D50" t="s">
        <v>77</v>
      </c>
      <c r="E50" s="15" t="s">
        <v>77</v>
      </c>
      <c r="F50" s="1" t="s">
        <v>77</v>
      </c>
      <c r="G50" t="s">
        <v>77</v>
      </c>
    </row>
    <row r="51" spans="1:7">
      <c r="A51" s="5" t="s">
        <v>182</v>
      </c>
      <c r="B51" s="7" t="s">
        <v>21</v>
      </c>
      <c r="C51" t="s">
        <v>77</v>
      </c>
      <c r="D51" t="s">
        <v>77</v>
      </c>
      <c r="E51" s="15" t="s">
        <v>77</v>
      </c>
      <c r="F51" s="1" t="s">
        <v>77</v>
      </c>
      <c r="G51" t="s">
        <v>77</v>
      </c>
    </row>
    <row r="52" spans="1:7">
      <c r="A52" s="5" t="s">
        <v>179</v>
      </c>
      <c r="B52" s="7" t="s">
        <v>16</v>
      </c>
      <c r="C52" t="s">
        <v>77</v>
      </c>
      <c r="D52" t="s">
        <v>77</v>
      </c>
      <c r="E52" s="15" t="s">
        <v>77</v>
      </c>
      <c r="F52" s="1" t="s">
        <v>77</v>
      </c>
      <c r="G52" t="s">
        <v>77</v>
      </c>
    </row>
    <row r="53" spans="1:7">
      <c r="A53" s="5" t="s">
        <v>175</v>
      </c>
      <c r="B53" s="7" t="s">
        <v>20</v>
      </c>
      <c r="C53" t="s">
        <v>77</v>
      </c>
      <c r="D53" t="s">
        <v>77</v>
      </c>
      <c r="E53" t="s">
        <v>78</v>
      </c>
      <c r="F53" s="1" t="s">
        <v>77</v>
      </c>
      <c r="G53" t="s">
        <v>77</v>
      </c>
    </row>
    <row r="54" spans="1:7">
      <c r="A54" s="5" t="s">
        <v>181</v>
      </c>
      <c r="B54" s="7" t="s">
        <v>10</v>
      </c>
      <c r="C54" t="s">
        <v>77</v>
      </c>
      <c r="D54" t="s">
        <v>77</v>
      </c>
      <c r="E54" t="s">
        <v>78</v>
      </c>
      <c r="F54" s="1" t="s">
        <v>77</v>
      </c>
      <c r="G54" t="s">
        <v>77</v>
      </c>
    </row>
    <row r="55" spans="1:7">
      <c r="A55" s="5" t="s">
        <v>179</v>
      </c>
      <c r="B55" s="7" t="s">
        <v>58</v>
      </c>
      <c r="C55" t="s">
        <v>77</v>
      </c>
      <c r="D55" t="s">
        <v>77</v>
      </c>
      <c r="E55" t="s">
        <v>78</v>
      </c>
      <c r="F55" s="1" t="s">
        <v>77</v>
      </c>
      <c r="G55" t="s">
        <v>77</v>
      </c>
    </row>
    <row r="56" spans="1:7">
      <c r="A56" s="5" t="s">
        <v>177</v>
      </c>
      <c r="B56" s="7" t="s">
        <v>56</v>
      </c>
      <c r="C56" t="s">
        <v>77</v>
      </c>
      <c r="D56" t="s">
        <v>77</v>
      </c>
      <c r="E56" s="15" t="s">
        <v>77</v>
      </c>
      <c r="F56" s="1" t="s">
        <v>77</v>
      </c>
      <c r="G56" t="s">
        <v>77</v>
      </c>
    </row>
    <row r="57" spans="1:7">
      <c r="A57" s="5" t="s">
        <v>181</v>
      </c>
      <c r="B57" s="7" t="s">
        <v>27</v>
      </c>
      <c r="C57" t="s">
        <v>77</v>
      </c>
      <c r="D57" t="s">
        <v>77</v>
      </c>
      <c r="E57" t="s">
        <v>78</v>
      </c>
      <c r="F57" s="1" t="s">
        <v>77</v>
      </c>
      <c r="G57" t="s">
        <v>77</v>
      </c>
    </row>
    <row r="58" spans="1:7">
      <c r="A58" s="5" t="s">
        <v>182</v>
      </c>
      <c r="B58" s="2" t="s">
        <v>38</v>
      </c>
      <c r="C58" t="s">
        <v>77</v>
      </c>
      <c r="D58" t="s">
        <v>77</v>
      </c>
      <c r="E58" t="s">
        <v>77</v>
      </c>
      <c r="F58" s="1" t="s">
        <v>78</v>
      </c>
      <c r="G58" t="s">
        <v>77</v>
      </c>
    </row>
    <row r="59" spans="1:7">
      <c r="A59" s="5" t="s">
        <v>175</v>
      </c>
      <c r="B59" s="2" t="s">
        <v>11</v>
      </c>
      <c r="C59" t="s">
        <v>77</v>
      </c>
      <c r="D59" t="s">
        <v>77</v>
      </c>
      <c r="E59" t="s">
        <v>77</v>
      </c>
      <c r="F59" s="1" t="s">
        <v>78</v>
      </c>
      <c r="G59" t="s">
        <v>77</v>
      </c>
    </row>
    <row r="60" spans="1:7">
      <c r="A60" s="5" t="s">
        <v>178</v>
      </c>
      <c r="B60" s="2" t="s">
        <v>57</v>
      </c>
      <c r="C60" t="s">
        <v>77</v>
      </c>
      <c r="D60" t="s">
        <v>77</v>
      </c>
      <c r="E60" t="s">
        <v>77</v>
      </c>
      <c r="F60" s="1" t="s">
        <v>78</v>
      </c>
      <c r="G60" t="s">
        <v>77</v>
      </c>
    </row>
    <row r="61" spans="1:7">
      <c r="A61" s="5" t="s">
        <v>175</v>
      </c>
      <c r="B61" s="2" t="s">
        <v>61</v>
      </c>
      <c r="C61" t="s">
        <v>77</v>
      </c>
      <c r="D61" t="s">
        <v>77</v>
      </c>
      <c r="E61" t="s">
        <v>77</v>
      </c>
      <c r="F61" s="1" t="s">
        <v>78</v>
      </c>
      <c r="G61" t="s">
        <v>77</v>
      </c>
    </row>
    <row r="62" spans="1:7">
      <c r="A62" s="5" t="s">
        <v>179</v>
      </c>
      <c r="B62" s="3" t="s">
        <v>42</v>
      </c>
      <c r="C62" t="s">
        <v>77</v>
      </c>
      <c r="D62" t="s">
        <v>77</v>
      </c>
      <c r="E62" t="s">
        <v>77</v>
      </c>
      <c r="F62" s="1" t="s">
        <v>77</v>
      </c>
      <c r="G62" t="s">
        <v>78</v>
      </c>
    </row>
    <row r="63" spans="1:7">
      <c r="A63" s="5" t="s">
        <v>177</v>
      </c>
      <c r="B63" s="3" t="s">
        <v>40</v>
      </c>
      <c r="C63" t="s">
        <v>77</v>
      </c>
      <c r="D63" t="s">
        <v>77</v>
      </c>
      <c r="E63" t="s">
        <v>77</v>
      </c>
      <c r="F63" s="1" t="s">
        <v>77</v>
      </c>
      <c r="G63" s="15" t="s">
        <v>77</v>
      </c>
    </row>
    <row r="64" spans="1:7">
      <c r="A64" s="5" t="s">
        <v>181</v>
      </c>
      <c r="B64" s="3" t="s">
        <v>52</v>
      </c>
      <c r="C64" t="s">
        <v>77</v>
      </c>
      <c r="D64" t="s">
        <v>77</v>
      </c>
      <c r="E64" t="s">
        <v>77</v>
      </c>
      <c r="F64" s="1" t="s">
        <v>77</v>
      </c>
      <c r="G64" t="s">
        <v>78</v>
      </c>
    </row>
    <row r="65" spans="1:7">
      <c r="A65" s="5" t="s">
        <v>180</v>
      </c>
      <c r="B65" s="3" t="s">
        <v>18</v>
      </c>
      <c r="C65" t="s">
        <v>77</v>
      </c>
      <c r="D65" t="s">
        <v>77</v>
      </c>
      <c r="E65" t="s">
        <v>77</v>
      </c>
      <c r="F65" s="1" t="s">
        <v>77</v>
      </c>
      <c r="G65" s="15" t="s">
        <v>77</v>
      </c>
    </row>
    <row r="66" spans="1:7">
      <c r="A66" s="5" t="s">
        <v>182</v>
      </c>
      <c r="B66" s="3" t="s">
        <v>12</v>
      </c>
      <c r="C66" t="s">
        <v>77</v>
      </c>
      <c r="D66" t="s">
        <v>77</v>
      </c>
      <c r="E66" t="s">
        <v>77</v>
      </c>
      <c r="F66" s="1" t="s">
        <v>77</v>
      </c>
      <c r="G66" t="s">
        <v>78</v>
      </c>
    </row>
    <row r="67" spans="1:7">
      <c r="A67" s="5" t="s">
        <v>182</v>
      </c>
      <c r="B67" s="3" t="s">
        <v>62</v>
      </c>
      <c r="C67" t="s">
        <v>77</v>
      </c>
      <c r="D67" t="s">
        <v>77</v>
      </c>
      <c r="E67" t="s">
        <v>77</v>
      </c>
      <c r="F67" s="1" t="s">
        <v>77</v>
      </c>
      <c r="G67" t="s">
        <v>78</v>
      </c>
    </row>
    <row r="68" spans="1:7">
      <c r="A68" s="5" t="s">
        <v>182</v>
      </c>
      <c r="B68" s="3" t="s">
        <v>29</v>
      </c>
      <c r="C68" t="s">
        <v>77</v>
      </c>
      <c r="D68" t="s">
        <v>77</v>
      </c>
      <c r="E68" t="s">
        <v>77</v>
      </c>
      <c r="F68" s="1" t="s">
        <v>77</v>
      </c>
      <c r="G68" t="s">
        <v>78</v>
      </c>
    </row>
  </sheetData>
  <autoFilter ref="A1:G1" xr:uid="{00000000-0009-0000-0000-000002000000}">
    <sortState ref="A2:G68">
      <sortCondition sortBy="cellColor" ref="B1:B68" dxfId="17"/>
    </sortState>
  </autoFilter>
  <conditionalFormatting sqref="C2:C68">
    <cfRule type="cellIs" dxfId="10" priority="5" operator="equal">
      <formula>"TRUE"</formula>
    </cfRule>
  </conditionalFormatting>
  <conditionalFormatting sqref="D2:D68">
    <cfRule type="cellIs" dxfId="9" priority="4" operator="equal">
      <formula>"TRUE"</formula>
    </cfRule>
  </conditionalFormatting>
  <conditionalFormatting sqref="E2:E68">
    <cfRule type="cellIs" dxfId="8" priority="3" operator="equal">
      <formula>"TRUE"</formula>
    </cfRule>
  </conditionalFormatting>
  <conditionalFormatting sqref="F2:F68">
    <cfRule type="cellIs" dxfId="7" priority="2" operator="equal">
      <formula>"TRUE"</formula>
    </cfRule>
  </conditionalFormatting>
  <conditionalFormatting sqref="G2:G68">
    <cfRule type="cellIs" dxfId="6" priority="1" operator="equal">
      <formula>"TRUE"</formula>
    </cfRule>
  </conditionalFormatting>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78"/>
  <sheetViews>
    <sheetView workbookViewId="0"/>
  </sheetViews>
  <sheetFormatPr baseColWidth="10" defaultRowHeight="15.75"/>
  <sheetData>
    <row r="1" spans="1:26">
      <c r="A1" s="24"/>
      <c r="B1" s="25" t="s">
        <v>84</v>
      </c>
      <c r="C1" s="25" t="s">
        <v>85</v>
      </c>
      <c r="D1" s="25" t="s">
        <v>86</v>
      </c>
      <c r="E1" s="25" t="s">
        <v>87</v>
      </c>
      <c r="F1" s="25" t="s">
        <v>88</v>
      </c>
      <c r="G1" s="25" t="s">
        <v>89</v>
      </c>
      <c r="H1" s="25" t="s">
        <v>90</v>
      </c>
      <c r="I1" s="25" t="s">
        <v>91</v>
      </c>
      <c r="J1" s="25" t="s">
        <v>92</v>
      </c>
      <c r="K1" s="25" t="s">
        <v>93</v>
      </c>
      <c r="L1" s="25" t="s">
        <v>94</v>
      </c>
      <c r="M1" s="25" t="s">
        <v>95</v>
      </c>
      <c r="N1" s="25" t="s">
        <v>96</v>
      </c>
      <c r="O1" s="25" t="s">
        <v>97</v>
      </c>
      <c r="P1" s="25" t="s">
        <v>98</v>
      </c>
      <c r="Q1" s="25" t="s">
        <v>99</v>
      </c>
      <c r="R1" s="25" t="s">
        <v>100</v>
      </c>
      <c r="S1" s="25" t="s">
        <v>101</v>
      </c>
      <c r="T1" s="25" t="s">
        <v>102</v>
      </c>
      <c r="U1" s="25" t="s">
        <v>103</v>
      </c>
      <c r="V1" s="25" t="s">
        <v>104</v>
      </c>
      <c r="W1" s="25" t="s">
        <v>105</v>
      </c>
      <c r="X1" s="25" t="s">
        <v>106</v>
      </c>
      <c r="Y1" s="25" t="s">
        <v>107</v>
      </c>
      <c r="Z1" s="25" t="s">
        <v>108</v>
      </c>
    </row>
    <row r="2" spans="1:26">
      <c r="A2" s="25" t="s">
        <v>12</v>
      </c>
      <c r="B2" s="25">
        <v>2</v>
      </c>
      <c r="C2" s="25">
        <v>3</v>
      </c>
      <c r="D2" s="25">
        <v>3</v>
      </c>
      <c r="E2" s="25">
        <v>2</v>
      </c>
      <c r="F2" s="25">
        <v>1</v>
      </c>
      <c r="G2" s="25">
        <v>-2</v>
      </c>
      <c r="H2" s="25">
        <v>-3</v>
      </c>
      <c r="I2" s="25">
        <v>0</v>
      </c>
      <c r="J2" s="25">
        <v>1</v>
      </c>
      <c r="K2" s="25">
        <v>0</v>
      </c>
      <c r="L2" s="25">
        <v>0</v>
      </c>
      <c r="M2" s="25">
        <v>-1</v>
      </c>
      <c r="N2" s="25">
        <v>0</v>
      </c>
      <c r="O2" s="25">
        <v>1</v>
      </c>
      <c r="P2" s="25">
        <v>-4</v>
      </c>
      <c r="Q2" s="25">
        <v>-2</v>
      </c>
      <c r="R2" s="25">
        <v>0</v>
      </c>
      <c r="S2" s="25">
        <v>-1</v>
      </c>
      <c r="T2" s="25">
        <v>-2</v>
      </c>
      <c r="U2" s="25">
        <v>1</v>
      </c>
      <c r="V2" s="25">
        <v>-1</v>
      </c>
      <c r="W2" s="25">
        <v>-3</v>
      </c>
      <c r="X2" s="25">
        <v>4</v>
      </c>
      <c r="Y2" s="25">
        <v>-1</v>
      </c>
      <c r="Z2" s="25">
        <v>2</v>
      </c>
    </row>
    <row r="3" spans="1:26">
      <c r="A3" s="25" t="s">
        <v>45</v>
      </c>
      <c r="B3" s="25">
        <v>-2</v>
      </c>
      <c r="C3" s="25">
        <v>-2</v>
      </c>
      <c r="D3" s="25">
        <v>0</v>
      </c>
      <c r="E3" s="25">
        <v>2</v>
      </c>
      <c r="F3" s="25">
        <v>4</v>
      </c>
      <c r="G3" s="25">
        <v>1</v>
      </c>
      <c r="H3" s="25">
        <v>-3</v>
      </c>
      <c r="I3" s="25">
        <v>-2</v>
      </c>
      <c r="J3" s="25">
        <v>1</v>
      </c>
      <c r="K3" s="25">
        <v>1</v>
      </c>
      <c r="L3" s="25">
        <v>-1</v>
      </c>
      <c r="M3" s="25">
        <v>3</v>
      </c>
      <c r="N3" s="25">
        <v>3</v>
      </c>
      <c r="O3" s="25">
        <v>1</v>
      </c>
      <c r="P3" s="25">
        <v>-1</v>
      </c>
      <c r="Q3" s="25">
        <v>0</v>
      </c>
      <c r="R3" s="25">
        <v>-1</v>
      </c>
      <c r="S3" s="25">
        <v>0</v>
      </c>
      <c r="T3" s="25">
        <v>-1</v>
      </c>
      <c r="U3" s="25">
        <v>2</v>
      </c>
      <c r="V3" s="25">
        <v>2</v>
      </c>
      <c r="W3" s="25">
        <v>0</v>
      </c>
      <c r="X3" s="25">
        <v>-4</v>
      </c>
      <c r="Y3" s="25">
        <v>-3</v>
      </c>
      <c r="Z3" s="25">
        <v>0</v>
      </c>
    </row>
    <row r="4" spans="1:26">
      <c r="A4" s="25" t="s">
        <v>28</v>
      </c>
      <c r="B4" s="25">
        <v>0</v>
      </c>
      <c r="C4" s="25">
        <v>2</v>
      </c>
      <c r="D4" s="25">
        <v>-1</v>
      </c>
      <c r="E4" s="25">
        <v>1</v>
      </c>
      <c r="F4" s="25">
        <v>2</v>
      </c>
      <c r="G4" s="25">
        <v>-3</v>
      </c>
      <c r="H4" s="25">
        <v>-2</v>
      </c>
      <c r="I4" s="25">
        <v>0</v>
      </c>
      <c r="J4" s="25">
        <v>-3</v>
      </c>
      <c r="K4" s="25">
        <v>1</v>
      </c>
      <c r="L4" s="25">
        <v>-1</v>
      </c>
      <c r="M4" s="25">
        <v>2</v>
      </c>
      <c r="N4" s="25">
        <v>-2</v>
      </c>
      <c r="O4" s="25">
        <v>4</v>
      </c>
      <c r="P4" s="25">
        <v>-1</v>
      </c>
      <c r="Q4" s="25">
        <v>1</v>
      </c>
      <c r="R4" s="25">
        <v>1</v>
      </c>
      <c r="S4" s="25">
        <v>0</v>
      </c>
      <c r="T4" s="25">
        <v>0</v>
      </c>
      <c r="U4" s="25">
        <v>-2</v>
      </c>
      <c r="V4" s="25">
        <v>-1</v>
      </c>
      <c r="W4" s="25">
        <v>0</v>
      </c>
      <c r="X4" s="25">
        <v>3</v>
      </c>
      <c r="Y4" s="25">
        <v>3</v>
      </c>
      <c r="Z4" s="25">
        <v>-4</v>
      </c>
    </row>
    <row r="5" spans="1:26">
      <c r="A5" s="25" t="s">
        <v>20</v>
      </c>
      <c r="B5" s="25">
        <v>-1</v>
      </c>
      <c r="C5" s="25">
        <v>2</v>
      </c>
      <c r="D5" s="25">
        <v>3</v>
      </c>
      <c r="E5" s="25">
        <v>0</v>
      </c>
      <c r="F5" s="25">
        <v>3</v>
      </c>
      <c r="G5" s="25">
        <v>-2</v>
      </c>
      <c r="H5" s="25">
        <v>-2</v>
      </c>
      <c r="I5" s="25">
        <v>1</v>
      </c>
      <c r="J5" s="25">
        <v>-1</v>
      </c>
      <c r="K5" s="25">
        <v>0</v>
      </c>
      <c r="L5" s="25">
        <v>0</v>
      </c>
      <c r="M5" s="25">
        <v>2</v>
      </c>
      <c r="N5" s="25">
        <v>4</v>
      </c>
      <c r="O5" s="25">
        <v>-2</v>
      </c>
      <c r="P5" s="25">
        <v>-3</v>
      </c>
      <c r="Q5" s="25">
        <v>1</v>
      </c>
      <c r="R5" s="25">
        <v>-1</v>
      </c>
      <c r="S5" s="25">
        <v>1</v>
      </c>
      <c r="T5" s="25">
        <v>-3</v>
      </c>
      <c r="U5" s="25">
        <v>2</v>
      </c>
      <c r="V5" s="25">
        <v>0</v>
      </c>
      <c r="W5" s="25">
        <v>-1</v>
      </c>
      <c r="X5" s="25">
        <v>-4</v>
      </c>
      <c r="Y5" s="25">
        <v>1</v>
      </c>
      <c r="Z5" s="25">
        <v>0</v>
      </c>
    </row>
    <row r="6" spans="1:26">
      <c r="A6" s="25" t="s">
        <v>49</v>
      </c>
      <c r="B6" s="25">
        <v>-1</v>
      </c>
      <c r="C6" s="25">
        <v>4</v>
      </c>
      <c r="D6" s="25">
        <v>2</v>
      </c>
      <c r="E6" s="25">
        <v>0</v>
      </c>
      <c r="F6" s="25">
        <v>3</v>
      </c>
      <c r="G6" s="25">
        <v>-1</v>
      </c>
      <c r="H6" s="25">
        <v>-2</v>
      </c>
      <c r="I6" s="25">
        <v>1</v>
      </c>
      <c r="J6" s="25">
        <v>0</v>
      </c>
      <c r="K6" s="25">
        <v>3</v>
      </c>
      <c r="L6" s="25">
        <v>-2</v>
      </c>
      <c r="M6" s="25">
        <v>-1</v>
      </c>
      <c r="N6" s="25">
        <v>0</v>
      </c>
      <c r="O6" s="25">
        <v>2</v>
      </c>
      <c r="P6" s="25">
        <v>-1</v>
      </c>
      <c r="Q6" s="25">
        <v>-3</v>
      </c>
      <c r="R6" s="25">
        <v>-4</v>
      </c>
      <c r="S6" s="25">
        <v>1</v>
      </c>
      <c r="T6" s="25">
        <v>1</v>
      </c>
      <c r="U6" s="25">
        <v>1</v>
      </c>
      <c r="V6" s="25">
        <v>-2</v>
      </c>
      <c r="W6" s="25">
        <v>2</v>
      </c>
      <c r="X6" s="25">
        <v>-3</v>
      </c>
      <c r="Y6" s="25">
        <v>0</v>
      </c>
      <c r="Z6" s="25">
        <v>0</v>
      </c>
    </row>
    <row r="7" spans="1:26">
      <c r="A7" s="25" t="s">
        <v>10</v>
      </c>
      <c r="B7" s="25">
        <v>0</v>
      </c>
      <c r="C7" s="25">
        <v>3</v>
      </c>
      <c r="D7" s="25">
        <v>0</v>
      </c>
      <c r="E7" s="25">
        <v>-1</v>
      </c>
      <c r="F7" s="25">
        <v>2</v>
      </c>
      <c r="G7" s="25">
        <v>0</v>
      </c>
      <c r="H7" s="25">
        <v>-2</v>
      </c>
      <c r="I7" s="25">
        <v>1</v>
      </c>
      <c r="J7" s="25">
        <v>1</v>
      </c>
      <c r="K7" s="25">
        <v>3</v>
      </c>
      <c r="L7" s="25">
        <v>-3</v>
      </c>
      <c r="M7" s="25">
        <v>0</v>
      </c>
      <c r="N7" s="25">
        <v>0</v>
      </c>
      <c r="O7" s="25">
        <v>2</v>
      </c>
      <c r="P7" s="25">
        <v>-3</v>
      </c>
      <c r="Q7" s="25">
        <v>-1</v>
      </c>
      <c r="R7" s="25">
        <v>-2</v>
      </c>
      <c r="S7" s="25">
        <v>-1</v>
      </c>
      <c r="T7" s="25">
        <v>1</v>
      </c>
      <c r="U7" s="25">
        <v>-1</v>
      </c>
      <c r="V7" s="25">
        <v>2</v>
      </c>
      <c r="W7" s="25">
        <v>-2</v>
      </c>
      <c r="X7" s="25">
        <v>-4</v>
      </c>
      <c r="Y7" s="25">
        <v>4</v>
      </c>
      <c r="Z7" s="25">
        <v>1</v>
      </c>
    </row>
    <row r="8" spans="1:26">
      <c r="A8" s="25" t="s">
        <v>60</v>
      </c>
      <c r="B8" s="25">
        <v>0</v>
      </c>
      <c r="C8" s="25">
        <v>-1</v>
      </c>
      <c r="D8" s="25">
        <v>-2</v>
      </c>
      <c r="E8" s="25">
        <v>4</v>
      </c>
      <c r="F8" s="25">
        <v>-1</v>
      </c>
      <c r="G8" s="25">
        <v>0</v>
      </c>
      <c r="H8" s="25">
        <v>-2</v>
      </c>
      <c r="I8" s="25">
        <v>1</v>
      </c>
      <c r="J8" s="25">
        <v>0</v>
      </c>
      <c r="K8" s="25">
        <v>-1</v>
      </c>
      <c r="L8" s="25">
        <v>2</v>
      </c>
      <c r="M8" s="25">
        <v>1</v>
      </c>
      <c r="N8" s="25">
        <v>-1</v>
      </c>
      <c r="O8" s="25">
        <v>3</v>
      </c>
      <c r="P8" s="25">
        <v>-3</v>
      </c>
      <c r="Q8" s="25">
        <v>2</v>
      </c>
      <c r="R8" s="25">
        <v>0</v>
      </c>
      <c r="S8" s="25">
        <v>-2</v>
      </c>
      <c r="T8" s="25">
        <v>1</v>
      </c>
      <c r="U8" s="25">
        <v>2</v>
      </c>
      <c r="V8" s="25">
        <v>0</v>
      </c>
      <c r="W8" s="25">
        <v>-3</v>
      </c>
      <c r="X8" s="25">
        <v>-4</v>
      </c>
      <c r="Y8" s="25">
        <v>3</v>
      </c>
      <c r="Z8" s="25">
        <v>1</v>
      </c>
    </row>
    <row r="9" spans="1:26">
      <c r="A9" s="25" t="s">
        <v>7</v>
      </c>
      <c r="B9" s="25">
        <v>-2</v>
      </c>
      <c r="C9" s="25">
        <v>0</v>
      </c>
      <c r="D9" s="25">
        <v>1</v>
      </c>
      <c r="E9" s="25">
        <v>2</v>
      </c>
      <c r="F9" s="25">
        <v>0</v>
      </c>
      <c r="G9" s="25">
        <v>1</v>
      </c>
      <c r="H9" s="25">
        <v>-2</v>
      </c>
      <c r="I9" s="25">
        <v>3</v>
      </c>
      <c r="J9" s="25">
        <v>2</v>
      </c>
      <c r="K9" s="25">
        <v>-1</v>
      </c>
      <c r="L9" s="25">
        <v>0</v>
      </c>
      <c r="M9" s="25">
        <v>0</v>
      </c>
      <c r="N9" s="25">
        <v>1</v>
      </c>
      <c r="O9" s="25">
        <v>3</v>
      </c>
      <c r="P9" s="25">
        <v>-3</v>
      </c>
      <c r="Q9" s="25">
        <v>-3</v>
      </c>
      <c r="R9" s="25">
        <v>2</v>
      </c>
      <c r="S9" s="25">
        <v>-1</v>
      </c>
      <c r="T9" s="25">
        <v>1</v>
      </c>
      <c r="U9" s="25">
        <v>-2</v>
      </c>
      <c r="V9" s="25">
        <v>-4</v>
      </c>
      <c r="W9" s="25">
        <v>0</v>
      </c>
      <c r="X9" s="25">
        <v>-1</v>
      </c>
      <c r="Y9" s="25">
        <v>4</v>
      </c>
      <c r="Z9" s="25">
        <v>-1</v>
      </c>
    </row>
    <row r="10" spans="1:26">
      <c r="A10" s="25" t="s">
        <v>47</v>
      </c>
      <c r="B10" s="25">
        <v>0</v>
      </c>
      <c r="C10" s="25">
        <v>-3</v>
      </c>
      <c r="D10" s="25">
        <v>1</v>
      </c>
      <c r="E10" s="25">
        <v>-1</v>
      </c>
      <c r="F10" s="25">
        <v>4</v>
      </c>
      <c r="G10" s="25">
        <v>2</v>
      </c>
      <c r="H10" s="25">
        <v>-2</v>
      </c>
      <c r="I10" s="25">
        <v>2</v>
      </c>
      <c r="J10" s="25">
        <v>1</v>
      </c>
      <c r="K10" s="25">
        <v>-4</v>
      </c>
      <c r="L10" s="25">
        <v>-2</v>
      </c>
      <c r="M10" s="25">
        <v>0</v>
      </c>
      <c r="N10" s="25">
        <v>1</v>
      </c>
      <c r="O10" s="25">
        <v>0</v>
      </c>
      <c r="P10" s="25">
        <v>-2</v>
      </c>
      <c r="Q10" s="25">
        <v>-3</v>
      </c>
      <c r="R10" s="25">
        <v>1</v>
      </c>
      <c r="S10" s="25">
        <v>-1</v>
      </c>
      <c r="T10" s="25">
        <v>0</v>
      </c>
      <c r="U10" s="25">
        <v>3</v>
      </c>
      <c r="V10" s="25">
        <v>-1</v>
      </c>
      <c r="W10" s="25">
        <v>-1</v>
      </c>
      <c r="X10" s="25">
        <v>2</v>
      </c>
      <c r="Y10" s="25">
        <v>0</v>
      </c>
      <c r="Z10" s="25">
        <v>3</v>
      </c>
    </row>
    <row r="11" spans="1:26">
      <c r="A11" s="25" t="s">
        <v>30</v>
      </c>
      <c r="B11" s="25">
        <v>0</v>
      </c>
      <c r="C11" s="25">
        <v>3</v>
      </c>
      <c r="D11" s="25">
        <v>2</v>
      </c>
      <c r="E11" s="25">
        <v>1</v>
      </c>
      <c r="F11" s="25">
        <v>2</v>
      </c>
      <c r="G11" s="25">
        <v>2</v>
      </c>
      <c r="H11" s="25">
        <v>-2</v>
      </c>
      <c r="I11" s="25">
        <v>-1</v>
      </c>
      <c r="J11" s="25">
        <v>0</v>
      </c>
      <c r="K11" s="25">
        <v>0</v>
      </c>
      <c r="L11" s="25">
        <v>0</v>
      </c>
      <c r="M11" s="25">
        <v>1</v>
      </c>
      <c r="N11" s="25">
        <v>3</v>
      </c>
      <c r="O11" s="25">
        <v>-2</v>
      </c>
      <c r="P11" s="25">
        <v>-1</v>
      </c>
      <c r="Q11" s="25">
        <v>1</v>
      </c>
      <c r="R11" s="25">
        <v>-1</v>
      </c>
      <c r="S11" s="25">
        <v>0</v>
      </c>
      <c r="T11" s="25">
        <v>-4</v>
      </c>
      <c r="U11" s="25">
        <v>1</v>
      </c>
      <c r="V11" s="25">
        <v>-1</v>
      </c>
      <c r="W11" s="25">
        <v>-3</v>
      </c>
      <c r="X11" s="25">
        <v>-2</v>
      </c>
      <c r="Y11" s="25">
        <v>-3</v>
      </c>
      <c r="Z11" s="25">
        <v>4</v>
      </c>
    </row>
    <row r="12" spans="1:26">
      <c r="A12" s="25" t="s">
        <v>57</v>
      </c>
      <c r="B12" s="25">
        <v>0</v>
      </c>
      <c r="C12" s="25">
        <v>-2</v>
      </c>
      <c r="D12" s="25">
        <v>3</v>
      </c>
      <c r="E12" s="25">
        <v>3</v>
      </c>
      <c r="F12" s="25">
        <v>-3</v>
      </c>
      <c r="G12" s="25">
        <v>2</v>
      </c>
      <c r="H12" s="25">
        <v>-2</v>
      </c>
      <c r="I12" s="25">
        <v>-1</v>
      </c>
      <c r="J12" s="25">
        <v>-1</v>
      </c>
      <c r="K12" s="25">
        <v>4</v>
      </c>
      <c r="L12" s="25">
        <v>0</v>
      </c>
      <c r="M12" s="25">
        <v>2</v>
      </c>
      <c r="N12" s="25">
        <v>0</v>
      </c>
      <c r="O12" s="25">
        <v>-1</v>
      </c>
      <c r="P12" s="25">
        <v>1</v>
      </c>
      <c r="Q12" s="25">
        <v>1</v>
      </c>
      <c r="R12" s="25">
        <v>-4</v>
      </c>
      <c r="S12" s="25">
        <v>-3</v>
      </c>
      <c r="T12" s="25">
        <v>0</v>
      </c>
      <c r="U12" s="25">
        <v>-1</v>
      </c>
      <c r="V12" s="25">
        <v>2</v>
      </c>
      <c r="W12" s="25">
        <v>1</v>
      </c>
      <c r="X12" s="25">
        <v>1</v>
      </c>
      <c r="Y12" s="25">
        <v>0</v>
      </c>
      <c r="Z12" s="25">
        <v>-2</v>
      </c>
    </row>
    <row r="13" spans="1:26">
      <c r="A13" s="25" t="s">
        <v>59</v>
      </c>
      <c r="B13" s="25">
        <v>-1</v>
      </c>
      <c r="C13" s="25">
        <v>1</v>
      </c>
      <c r="D13" s="25">
        <v>-1</v>
      </c>
      <c r="E13" s="25">
        <v>0</v>
      </c>
      <c r="F13" s="25">
        <v>0</v>
      </c>
      <c r="G13" s="25">
        <v>-4</v>
      </c>
      <c r="H13" s="25">
        <v>-1</v>
      </c>
      <c r="I13" s="25">
        <v>1</v>
      </c>
      <c r="J13" s="25">
        <v>-2</v>
      </c>
      <c r="K13" s="25">
        <v>0</v>
      </c>
      <c r="L13" s="25">
        <v>0</v>
      </c>
      <c r="M13" s="25">
        <v>2</v>
      </c>
      <c r="N13" s="25">
        <v>2</v>
      </c>
      <c r="O13" s="25">
        <v>4</v>
      </c>
      <c r="P13" s="25">
        <v>-3</v>
      </c>
      <c r="Q13" s="25">
        <v>-1</v>
      </c>
      <c r="R13" s="25">
        <v>1</v>
      </c>
      <c r="S13" s="25">
        <v>3</v>
      </c>
      <c r="T13" s="25">
        <v>0</v>
      </c>
      <c r="U13" s="25">
        <v>2</v>
      </c>
      <c r="V13" s="25">
        <v>-2</v>
      </c>
      <c r="W13" s="25">
        <v>1</v>
      </c>
      <c r="X13" s="25">
        <v>-3</v>
      </c>
      <c r="Y13" s="25">
        <v>3</v>
      </c>
      <c r="Z13" s="25">
        <v>-2</v>
      </c>
    </row>
    <row r="14" spans="1:26">
      <c r="A14" s="25" t="s">
        <v>43</v>
      </c>
      <c r="B14" s="25">
        <v>-2</v>
      </c>
      <c r="C14" s="25">
        <v>-4</v>
      </c>
      <c r="D14" s="25">
        <v>-1</v>
      </c>
      <c r="E14" s="25">
        <v>3</v>
      </c>
      <c r="F14" s="25">
        <v>-3</v>
      </c>
      <c r="G14" s="25">
        <v>-2</v>
      </c>
      <c r="H14" s="25">
        <v>-1</v>
      </c>
      <c r="I14" s="25">
        <v>1</v>
      </c>
      <c r="J14" s="25">
        <v>2</v>
      </c>
      <c r="K14" s="25">
        <v>3</v>
      </c>
      <c r="L14" s="25">
        <v>0</v>
      </c>
      <c r="M14" s="25">
        <v>-2</v>
      </c>
      <c r="N14" s="25">
        <v>4</v>
      </c>
      <c r="O14" s="25">
        <v>0</v>
      </c>
      <c r="P14" s="25">
        <v>2</v>
      </c>
      <c r="Q14" s="25">
        <v>-1</v>
      </c>
      <c r="R14" s="25">
        <v>0</v>
      </c>
      <c r="S14" s="25">
        <v>1</v>
      </c>
      <c r="T14" s="25">
        <v>0</v>
      </c>
      <c r="U14" s="25">
        <v>1</v>
      </c>
      <c r="V14" s="25">
        <v>0</v>
      </c>
      <c r="W14" s="25">
        <v>-3</v>
      </c>
      <c r="X14" s="25">
        <v>-1</v>
      </c>
      <c r="Y14" s="25">
        <v>2</v>
      </c>
      <c r="Z14" s="25">
        <v>1</v>
      </c>
    </row>
    <row r="15" spans="1:26">
      <c r="A15" s="25" t="s">
        <v>48</v>
      </c>
      <c r="B15" s="25">
        <v>-3</v>
      </c>
      <c r="C15" s="25">
        <v>-2</v>
      </c>
      <c r="D15" s="25">
        <v>1</v>
      </c>
      <c r="E15" s="25">
        <v>2</v>
      </c>
      <c r="F15" s="25">
        <v>-2</v>
      </c>
      <c r="G15" s="25">
        <v>-1</v>
      </c>
      <c r="H15" s="25">
        <v>-1</v>
      </c>
      <c r="I15" s="25">
        <v>4</v>
      </c>
      <c r="J15" s="25">
        <v>3</v>
      </c>
      <c r="K15" s="25">
        <v>1</v>
      </c>
      <c r="L15" s="25">
        <v>0</v>
      </c>
      <c r="M15" s="25">
        <v>0</v>
      </c>
      <c r="N15" s="25">
        <v>0</v>
      </c>
      <c r="O15" s="25">
        <v>2</v>
      </c>
      <c r="P15" s="25">
        <v>-4</v>
      </c>
      <c r="Q15" s="25">
        <v>1</v>
      </c>
      <c r="R15" s="25">
        <v>-1</v>
      </c>
      <c r="S15" s="25">
        <v>0</v>
      </c>
      <c r="T15" s="25">
        <v>1</v>
      </c>
      <c r="U15" s="25">
        <v>-1</v>
      </c>
      <c r="V15" s="25">
        <v>0</v>
      </c>
      <c r="W15" s="25">
        <v>-2</v>
      </c>
      <c r="X15" s="25">
        <v>-3</v>
      </c>
      <c r="Y15" s="25">
        <v>2</v>
      </c>
      <c r="Z15" s="25">
        <v>3</v>
      </c>
    </row>
    <row r="16" spans="1:26">
      <c r="A16" s="25" t="s">
        <v>6</v>
      </c>
      <c r="B16" s="25">
        <v>2</v>
      </c>
      <c r="C16" s="25">
        <v>-1</v>
      </c>
      <c r="D16" s="25">
        <v>0</v>
      </c>
      <c r="E16" s="25">
        <v>-4</v>
      </c>
      <c r="F16" s="25">
        <v>1</v>
      </c>
      <c r="G16" s="25">
        <v>0</v>
      </c>
      <c r="H16" s="25">
        <v>-1</v>
      </c>
      <c r="I16" s="25">
        <v>0</v>
      </c>
      <c r="J16" s="25">
        <v>3</v>
      </c>
      <c r="K16" s="25">
        <v>-2</v>
      </c>
      <c r="L16" s="25">
        <v>1</v>
      </c>
      <c r="M16" s="25">
        <v>0</v>
      </c>
      <c r="N16" s="25">
        <v>-2</v>
      </c>
      <c r="O16" s="25">
        <v>2</v>
      </c>
      <c r="P16" s="25">
        <v>-2</v>
      </c>
      <c r="Q16" s="25">
        <v>0</v>
      </c>
      <c r="R16" s="25">
        <v>1</v>
      </c>
      <c r="S16" s="25">
        <v>-1</v>
      </c>
      <c r="T16" s="25">
        <v>3</v>
      </c>
      <c r="U16" s="25">
        <v>2</v>
      </c>
      <c r="V16" s="25">
        <v>-1</v>
      </c>
      <c r="W16" s="25">
        <v>-3</v>
      </c>
      <c r="X16" s="25">
        <v>-3</v>
      </c>
      <c r="Y16" s="25">
        <v>1</v>
      </c>
      <c r="Z16" s="25">
        <v>4</v>
      </c>
    </row>
    <row r="17" spans="1:26">
      <c r="A17" s="25" t="s">
        <v>35</v>
      </c>
      <c r="B17" s="25">
        <v>-3</v>
      </c>
      <c r="C17" s="25">
        <v>0</v>
      </c>
      <c r="D17" s="25">
        <v>0</v>
      </c>
      <c r="E17" s="25">
        <v>-2</v>
      </c>
      <c r="F17" s="25">
        <v>0</v>
      </c>
      <c r="G17" s="25">
        <v>1</v>
      </c>
      <c r="H17" s="25">
        <v>-1</v>
      </c>
      <c r="I17" s="25">
        <v>3</v>
      </c>
      <c r="J17" s="25">
        <v>2</v>
      </c>
      <c r="K17" s="25">
        <v>2</v>
      </c>
      <c r="L17" s="25">
        <v>-2</v>
      </c>
      <c r="M17" s="25">
        <v>1</v>
      </c>
      <c r="N17" s="25">
        <v>0</v>
      </c>
      <c r="O17" s="25">
        <v>0</v>
      </c>
      <c r="P17" s="25">
        <v>4</v>
      </c>
      <c r="Q17" s="25">
        <v>-2</v>
      </c>
      <c r="R17" s="25">
        <v>-1</v>
      </c>
      <c r="S17" s="25">
        <v>1</v>
      </c>
      <c r="T17" s="25">
        <v>3</v>
      </c>
      <c r="U17" s="25">
        <v>-1</v>
      </c>
      <c r="V17" s="25">
        <v>-1</v>
      </c>
      <c r="W17" s="25">
        <v>-4</v>
      </c>
      <c r="X17" s="25">
        <v>2</v>
      </c>
      <c r="Y17" s="25">
        <v>1</v>
      </c>
      <c r="Z17" s="25">
        <v>-3</v>
      </c>
    </row>
    <row r="18" spans="1:26">
      <c r="A18" s="25" t="s">
        <v>61</v>
      </c>
      <c r="B18" s="25">
        <v>-3</v>
      </c>
      <c r="C18" s="25">
        <v>0</v>
      </c>
      <c r="D18" s="25">
        <v>-2</v>
      </c>
      <c r="E18" s="25">
        <v>2</v>
      </c>
      <c r="F18" s="25">
        <v>3</v>
      </c>
      <c r="G18" s="25">
        <v>1</v>
      </c>
      <c r="H18" s="25">
        <v>-1</v>
      </c>
      <c r="I18" s="25">
        <v>0</v>
      </c>
      <c r="J18" s="25">
        <v>1</v>
      </c>
      <c r="K18" s="25">
        <v>-2</v>
      </c>
      <c r="L18" s="25">
        <v>2</v>
      </c>
      <c r="M18" s="25">
        <v>-1</v>
      </c>
      <c r="N18" s="25">
        <v>-1</v>
      </c>
      <c r="O18" s="25">
        <v>3</v>
      </c>
      <c r="P18" s="25">
        <v>-4</v>
      </c>
      <c r="Q18" s="25">
        <v>-2</v>
      </c>
      <c r="R18" s="25">
        <v>0</v>
      </c>
      <c r="S18" s="25">
        <v>2</v>
      </c>
      <c r="T18" s="25">
        <v>-1</v>
      </c>
      <c r="U18" s="25">
        <v>1</v>
      </c>
      <c r="V18" s="25">
        <v>-3</v>
      </c>
      <c r="W18" s="25">
        <v>0</v>
      </c>
      <c r="X18" s="25">
        <v>1</v>
      </c>
      <c r="Y18" s="25">
        <v>4</v>
      </c>
      <c r="Z18" s="25">
        <v>0</v>
      </c>
    </row>
    <row r="19" spans="1:26">
      <c r="A19" s="25" t="s">
        <v>34</v>
      </c>
      <c r="B19" s="25">
        <v>-2</v>
      </c>
      <c r="C19" s="25">
        <v>0</v>
      </c>
      <c r="D19" s="25">
        <v>-1</v>
      </c>
      <c r="E19" s="25">
        <v>2</v>
      </c>
      <c r="F19" s="25">
        <v>-1</v>
      </c>
      <c r="G19" s="25">
        <v>2</v>
      </c>
      <c r="H19" s="25">
        <v>-1</v>
      </c>
      <c r="I19" s="25">
        <v>-1</v>
      </c>
      <c r="J19" s="25">
        <v>1</v>
      </c>
      <c r="K19" s="25">
        <v>-3</v>
      </c>
      <c r="L19" s="25">
        <v>0</v>
      </c>
      <c r="M19" s="25">
        <v>1</v>
      </c>
      <c r="N19" s="25">
        <v>-2</v>
      </c>
      <c r="O19" s="25">
        <v>3</v>
      </c>
      <c r="P19" s="25">
        <v>-4</v>
      </c>
      <c r="Q19" s="25">
        <v>3</v>
      </c>
      <c r="R19" s="25">
        <v>0</v>
      </c>
      <c r="S19" s="25">
        <v>1</v>
      </c>
      <c r="T19" s="25">
        <v>1</v>
      </c>
      <c r="U19" s="25">
        <v>0</v>
      </c>
      <c r="V19" s="25">
        <v>-3</v>
      </c>
      <c r="W19" s="25">
        <v>-2</v>
      </c>
      <c r="X19" s="25">
        <v>0</v>
      </c>
      <c r="Y19" s="25">
        <v>4</v>
      </c>
      <c r="Z19" s="25">
        <v>2</v>
      </c>
    </row>
    <row r="20" spans="1:26">
      <c r="A20" s="25" t="s">
        <v>33</v>
      </c>
      <c r="B20" s="25">
        <v>1</v>
      </c>
      <c r="C20" s="25">
        <v>-3</v>
      </c>
      <c r="D20" s="25">
        <v>0</v>
      </c>
      <c r="E20" s="25">
        <v>-1</v>
      </c>
      <c r="F20" s="25">
        <v>3</v>
      </c>
      <c r="G20" s="25">
        <v>3</v>
      </c>
      <c r="H20" s="25">
        <v>-1</v>
      </c>
      <c r="I20" s="25">
        <v>1</v>
      </c>
      <c r="J20" s="25">
        <v>2</v>
      </c>
      <c r="K20" s="25">
        <v>-4</v>
      </c>
      <c r="L20" s="25">
        <v>-2</v>
      </c>
      <c r="M20" s="25">
        <v>2</v>
      </c>
      <c r="N20" s="25">
        <v>1</v>
      </c>
      <c r="O20" s="25">
        <v>4</v>
      </c>
      <c r="P20" s="25">
        <v>-2</v>
      </c>
      <c r="Q20" s="25">
        <v>1</v>
      </c>
      <c r="R20" s="25">
        <v>0</v>
      </c>
      <c r="S20" s="25">
        <v>0</v>
      </c>
      <c r="T20" s="25">
        <v>0</v>
      </c>
      <c r="U20" s="25">
        <v>-1</v>
      </c>
      <c r="V20" s="25">
        <v>-1</v>
      </c>
      <c r="W20" s="25">
        <v>0</v>
      </c>
      <c r="X20" s="25">
        <v>-2</v>
      </c>
      <c r="Y20" s="25">
        <v>-3</v>
      </c>
      <c r="Z20" s="25">
        <v>2</v>
      </c>
    </row>
    <row r="21" spans="1:26">
      <c r="A21" s="25" t="s">
        <v>37</v>
      </c>
      <c r="B21" s="25">
        <v>-3</v>
      </c>
      <c r="C21" s="25">
        <v>-1</v>
      </c>
      <c r="D21" s="25">
        <v>-2</v>
      </c>
      <c r="E21" s="25">
        <v>0</v>
      </c>
      <c r="F21" s="25">
        <v>2</v>
      </c>
      <c r="G21" s="25">
        <v>4</v>
      </c>
      <c r="H21" s="25">
        <v>-1</v>
      </c>
      <c r="I21" s="25">
        <v>3</v>
      </c>
      <c r="J21" s="25">
        <v>1</v>
      </c>
      <c r="K21" s="25">
        <v>-2</v>
      </c>
      <c r="L21" s="25">
        <v>0</v>
      </c>
      <c r="M21" s="25">
        <v>-2</v>
      </c>
      <c r="N21" s="25">
        <v>2</v>
      </c>
      <c r="O21" s="25">
        <v>-1</v>
      </c>
      <c r="P21" s="25">
        <v>-3</v>
      </c>
      <c r="Q21" s="25">
        <v>1</v>
      </c>
      <c r="R21" s="25">
        <v>0</v>
      </c>
      <c r="S21" s="25">
        <v>1</v>
      </c>
      <c r="T21" s="25">
        <v>1</v>
      </c>
      <c r="U21" s="25">
        <v>0</v>
      </c>
      <c r="V21" s="25">
        <v>0</v>
      </c>
      <c r="W21" s="25">
        <v>-1</v>
      </c>
      <c r="X21" s="25">
        <v>-4</v>
      </c>
      <c r="Y21" s="25">
        <v>3</v>
      </c>
      <c r="Z21" s="25">
        <v>2</v>
      </c>
    </row>
    <row r="22" spans="1:26">
      <c r="A22" s="25" t="s">
        <v>39</v>
      </c>
      <c r="B22" s="25">
        <v>1</v>
      </c>
      <c r="C22" s="25">
        <v>3</v>
      </c>
      <c r="D22" s="25">
        <v>-2</v>
      </c>
      <c r="E22" s="25">
        <v>0</v>
      </c>
      <c r="F22" s="25">
        <v>4</v>
      </c>
      <c r="G22" s="25">
        <v>-4</v>
      </c>
      <c r="H22" s="25">
        <v>0</v>
      </c>
      <c r="I22" s="25">
        <v>2</v>
      </c>
      <c r="J22" s="25">
        <v>3</v>
      </c>
      <c r="K22" s="25">
        <v>-1</v>
      </c>
      <c r="L22" s="25">
        <v>-1</v>
      </c>
      <c r="M22" s="25">
        <v>1</v>
      </c>
      <c r="N22" s="25">
        <v>-1</v>
      </c>
      <c r="O22" s="25">
        <v>1</v>
      </c>
      <c r="P22" s="25">
        <v>-3</v>
      </c>
      <c r="Q22" s="25">
        <v>-2</v>
      </c>
      <c r="R22" s="25">
        <v>-1</v>
      </c>
      <c r="S22" s="25">
        <v>0</v>
      </c>
      <c r="T22" s="25">
        <v>-2</v>
      </c>
      <c r="U22" s="25">
        <v>0</v>
      </c>
      <c r="V22" s="25">
        <v>0</v>
      </c>
      <c r="W22" s="25">
        <v>1</v>
      </c>
      <c r="X22" s="25">
        <v>-3</v>
      </c>
      <c r="Y22" s="25">
        <v>2</v>
      </c>
      <c r="Z22" s="25">
        <v>2</v>
      </c>
    </row>
    <row r="23" spans="1:26">
      <c r="A23" s="25" t="s">
        <v>27</v>
      </c>
      <c r="B23" s="25">
        <v>0</v>
      </c>
      <c r="C23" s="25">
        <v>3</v>
      </c>
      <c r="D23" s="25">
        <v>0</v>
      </c>
      <c r="E23" s="25">
        <v>-2</v>
      </c>
      <c r="F23" s="25">
        <v>-1</v>
      </c>
      <c r="G23" s="25">
        <v>-3</v>
      </c>
      <c r="H23" s="25">
        <v>0</v>
      </c>
      <c r="I23" s="25">
        <v>1</v>
      </c>
      <c r="J23" s="25">
        <v>2</v>
      </c>
      <c r="K23" s="25">
        <v>4</v>
      </c>
      <c r="L23" s="25">
        <v>-2</v>
      </c>
      <c r="M23" s="25">
        <v>1</v>
      </c>
      <c r="N23" s="25">
        <v>1</v>
      </c>
      <c r="O23" s="25">
        <v>-1</v>
      </c>
      <c r="P23" s="25">
        <v>0</v>
      </c>
      <c r="Q23" s="25">
        <v>-3</v>
      </c>
      <c r="R23" s="25">
        <v>0</v>
      </c>
      <c r="S23" s="25">
        <v>-1</v>
      </c>
      <c r="T23" s="25">
        <v>1</v>
      </c>
      <c r="U23" s="25">
        <v>-2</v>
      </c>
      <c r="V23" s="25">
        <v>-4</v>
      </c>
      <c r="W23" s="25">
        <v>2</v>
      </c>
      <c r="X23" s="25">
        <v>3</v>
      </c>
      <c r="Y23" s="25">
        <v>2</v>
      </c>
      <c r="Z23" s="25">
        <v>-1</v>
      </c>
    </row>
    <row r="24" spans="1:26">
      <c r="A24" s="25" t="s">
        <v>70</v>
      </c>
      <c r="B24" s="25">
        <v>-1</v>
      </c>
      <c r="C24" s="25">
        <v>-1</v>
      </c>
      <c r="D24" s="25">
        <v>-3</v>
      </c>
      <c r="E24" s="25">
        <v>2</v>
      </c>
      <c r="F24" s="25">
        <v>2</v>
      </c>
      <c r="G24" s="25">
        <v>-2</v>
      </c>
      <c r="H24" s="25">
        <v>0</v>
      </c>
      <c r="I24" s="25">
        <v>1</v>
      </c>
      <c r="J24" s="25">
        <v>0</v>
      </c>
      <c r="K24" s="25">
        <v>-1</v>
      </c>
      <c r="L24" s="25">
        <v>1</v>
      </c>
      <c r="M24" s="25">
        <v>1</v>
      </c>
      <c r="N24" s="25">
        <v>1</v>
      </c>
      <c r="O24" s="25">
        <v>3</v>
      </c>
      <c r="P24" s="25">
        <v>-4</v>
      </c>
      <c r="Q24" s="25">
        <v>0</v>
      </c>
      <c r="R24" s="25">
        <v>-2</v>
      </c>
      <c r="S24" s="25">
        <v>-1</v>
      </c>
      <c r="T24" s="25">
        <v>0</v>
      </c>
      <c r="U24" s="25">
        <v>4</v>
      </c>
      <c r="V24" s="25">
        <v>0</v>
      </c>
      <c r="W24" s="25">
        <v>-2</v>
      </c>
      <c r="X24" s="25">
        <v>-3</v>
      </c>
      <c r="Y24" s="25">
        <v>3</v>
      </c>
      <c r="Z24" s="25">
        <v>2</v>
      </c>
    </row>
    <row r="25" spans="1:26">
      <c r="A25" s="25" t="s">
        <v>24</v>
      </c>
      <c r="B25" s="25">
        <v>-1</v>
      </c>
      <c r="C25" s="25">
        <v>1</v>
      </c>
      <c r="D25" s="25">
        <v>0</v>
      </c>
      <c r="E25" s="25">
        <v>4</v>
      </c>
      <c r="F25" s="25">
        <v>0</v>
      </c>
      <c r="G25" s="25">
        <v>-2</v>
      </c>
      <c r="H25" s="25">
        <v>0</v>
      </c>
      <c r="I25" s="25">
        <v>3</v>
      </c>
      <c r="J25" s="25">
        <v>-1</v>
      </c>
      <c r="K25" s="25">
        <v>-2</v>
      </c>
      <c r="L25" s="25">
        <v>-2</v>
      </c>
      <c r="M25" s="25">
        <v>3</v>
      </c>
      <c r="N25" s="25">
        <v>0</v>
      </c>
      <c r="O25" s="25">
        <v>1</v>
      </c>
      <c r="P25" s="25">
        <v>-1</v>
      </c>
      <c r="Q25" s="25">
        <v>-1</v>
      </c>
      <c r="R25" s="25">
        <v>1</v>
      </c>
      <c r="S25" s="25">
        <v>2</v>
      </c>
      <c r="T25" s="25">
        <v>2</v>
      </c>
      <c r="U25" s="25">
        <v>0</v>
      </c>
      <c r="V25" s="25">
        <v>-3</v>
      </c>
      <c r="W25" s="25">
        <v>-3</v>
      </c>
      <c r="X25" s="25">
        <v>-4</v>
      </c>
      <c r="Y25" s="25">
        <v>2</v>
      </c>
      <c r="Z25" s="25">
        <v>1</v>
      </c>
    </row>
    <row r="26" spans="1:26">
      <c r="A26" s="25" t="s">
        <v>54</v>
      </c>
      <c r="B26" s="25">
        <v>0</v>
      </c>
      <c r="C26" s="25">
        <v>1</v>
      </c>
      <c r="D26" s="25">
        <v>-3</v>
      </c>
      <c r="E26" s="25">
        <v>0</v>
      </c>
      <c r="F26" s="25">
        <v>2</v>
      </c>
      <c r="G26" s="25">
        <v>-1</v>
      </c>
      <c r="H26" s="25">
        <v>0</v>
      </c>
      <c r="I26" s="25">
        <v>4</v>
      </c>
      <c r="J26" s="25">
        <v>1</v>
      </c>
      <c r="K26" s="25">
        <v>-2</v>
      </c>
      <c r="L26" s="25">
        <v>0</v>
      </c>
      <c r="M26" s="25">
        <v>-1</v>
      </c>
      <c r="N26" s="25">
        <v>3</v>
      </c>
      <c r="O26" s="25">
        <v>-2</v>
      </c>
      <c r="P26" s="25">
        <v>-4</v>
      </c>
      <c r="Q26" s="25">
        <v>3</v>
      </c>
      <c r="R26" s="25">
        <v>0</v>
      </c>
      <c r="S26" s="25">
        <v>2</v>
      </c>
      <c r="T26" s="25">
        <v>2</v>
      </c>
      <c r="U26" s="25">
        <v>-1</v>
      </c>
      <c r="V26" s="25">
        <v>1</v>
      </c>
      <c r="W26" s="25">
        <v>-1</v>
      </c>
      <c r="X26" s="25">
        <v>-2</v>
      </c>
      <c r="Y26" s="25">
        <v>-3</v>
      </c>
      <c r="Z26" s="25">
        <v>1</v>
      </c>
    </row>
    <row r="27" spans="1:26">
      <c r="A27" s="25" t="s">
        <v>5</v>
      </c>
      <c r="B27" s="25">
        <v>-3</v>
      </c>
      <c r="C27" s="25">
        <v>-1</v>
      </c>
      <c r="D27" s="25">
        <v>0</v>
      </c>
      <c r="E27" s="25">
        <v>0</v>
      </c>
      <c r="F27" s="25">
        <v>3</v>
      </c>
      <c r="G27" s="25">
        <v>-1</v>
      </c>
      <c r="H27" s="25">
        <v>0</v>
      </c>
      <c r="I27" s="25">
        <v>0</v>
      </c>
      <c r="J27" s="25">
        <v>3</v>
      </c>
      <c r="K27" s="25">
        <v>1</v>
      </c>
      <c r="L27" s="25">
        <v>-2</v>
      </c>
      <c r="M27" s="25">
        <v>1</v>
      </c>
      <c r="N27" s="25">
        <v>4</v>
      </c>
      <c r="O27" s="25">
        <v>-2</v>
      </c>
      <c r="P27" s="25">
        <v>-2</v>
      </c>
      <c r="Q27" s="25">
        <v>1</v>
      </c>
      <c r="R27" s="25">
        <v>-1</v>
      </c>
      <c r="S27" s="25">
        <v>-4</v>
      </c>
      <c r="T27" s="25">
        <v>1</v>
      </c>
      <c r="U27" s="25">
        <v>0</v>
      </c>
      <c r="V27" s="25">
        <v>-1</v>
      </c>
      <c r="W27" s="25">
        <v>2</v>
      </c>
      <c r="X27" s="25">
        <v>-3</v>
      </c>
      <c r="Y27" s="25">
        <v>2</v>
      </c>
      <c r="Z27" s="25">
        <v>2</v>
      </c>
    </row>
    <row r="28" spans="1:26">
      <c r="A28" s="25" t="s">
        <v>13</v>
      </c>
      <c r="B28" s="25">
        <v>-2</v>
      </c>
      <c r="C28" s="25">
        <v>2</v>
      </c>
      <c r="D28" s="25">
        <v>3</v>
      </c>
      <c r="E28" s="25">
        <v>0</v>
      </c>
      <c r="F28" s="25">
        <v>-2</v>
      </c>
      <c r="G28" s="25">
        <v>-1</v>
      </c>
      <c r="H28" s="25">
        <v>0</v>
      </c>
      <c r="I28" s="25">
        <v>4</v>
      </c>
      <c r="J28" s="25">
        <v>-1</v>
      </c>
      <c r="K28" s="25">
        <v>1</v>
      </c>
      <c r="L28" s="25">
        <v>-3</v>
      </c>
      <c r="M28" s="25">
        <v>1</v>
      </c>
      <c r="N28" s="25">
        <v>-1</v>
      </c>
      <c r="O28" s="25">
        <v>2</v>
      </c>
      <c r="P28" s="25">
        <v>-4</v>
      </c>
      <c r="Q28" s="25">
        <v>-1</v>
      </c>
      <c r="R28" s="25">
        <v>0</v>
      </c>
      <c r="S28" s="25">
        <v>0</v>
      </c>
      <c r="T28" s="25">
        <v>1</v>
      </c>
      <c r="U28" s="25">
        <v>0</v>
      </c>
      <c r="V28" s="25">
        <v>-3</v>
      </c>
      <c r="W28" s="25">
        <v>-2</v>
      </c>
      <c r="X28" s="25">
        <v>1</v>
      </c>
      <c r="Y28" s="25">
        <v>2</v>
      </c>
      <c r="Z28" s="25">
        <v>3</v>
      </c>
    </row>
    <row r="29" spans="1:26">
      <c r="A29" s="25" t="s">
        <v>63</v>
      </c>
      <c r="B29" s="25">
        <v>-2</v>
      </c>
      <c r="C29" s="25">
        <v>-2</v>
      </c>
      <c r="D29" s="25">
        <v>-2</v>
      </c>
      <c r="E29" s="25">
        <v>0</v>
      </c>
      <c r="F29" s="25">
        <v>1</v>
      </c>
      <c r="G29" s="25">
        <v>0</v>
      </c>
      <c r="H29" s="25">
        <v>0</v>
      </c>
      <c r="I29" s="25">
        <v>3</v>
      </c>
      <c r="J29" s="25">
        <v>1</v>
      </c>
      <c r="K29" s="25">
        <v>-3</v>
      </c>
      <c r="L29" s="25">
        <v>2</v>
      </c>
      <c r="M29" s="25">
        <v>-1</v>
      </c>
      <c r="N29" s="25">
        <v>-1</v>
      </c>
      <c r="O29" s="25">
        <v>3</v>
      </c>
      <c r="P29" s="25">
        <v>-1</v>
      </c>
      <c r="Q29" s="25">
        <v>0</v>
      </c>
      <c r="R29" s="25">
        <v>0</v>
      </c>
      <c r="S29" s="25">
        <v>2</v>
      </c>
      <c r="T29" s="25">
        <v>2</v>
      </c>
      <c r="U29" s="25">
        <v>1</v>
      </c>
      <c r="V29" s="25">
        <v>-1</v>
      </c>
      <c r="W29" s="25">
        <v>-3</v>
      </c>
      <c r="X29" s="25">
        <v>-4</v>
      </c>
      <c r="Y29" s="25">
        <v>4</v>
      </c>
      <c r="Z29" s="25">
        <v>1</v>
      </c>
    </row>
    <row r="30" spans="1:26">
      <c r="A30" s="25" t="s">
        <v>25</v>
      </c>
      <c r="B30" s="25">
        <v>-4</v>
      </c>
      <c r="C30" s="25">
        <v>-1</v>
      </c>
      <c r="D30" s="25">
        <v>1</v>
      </c>
      <c r="E30" s="25">
        <v>2</v>
      </c>
      <c r="F30" s="25">
        <v>-2</v>
      </c>
      <c r="G30" s="25">
        <v>0</v>
      </c>
      <c r="H30" s="25">
        <v>0</v>
      </c>
      <c r="I30" s="25">
        <v>1</v>
      </c>
      <c r="J30" s="25">
        <v>3</v>
      </c>
      <c r="K30" s="25">
        <v>-2</v>
      </c>
      <c r="L30" s="25">
        <v>-2</v>
      </c>
      <c r="M30" s="25">
        <v>0</v>
      </c>
      <c r="N30" s="25">
        <v>-1</v>
      </c>
      <c r="O30" s="25">
        <v>2</v>
      </c>
      <c r="P30" s="25">
        <v>-3</v>
      </c>
      <c r="Q30" s="25">
        <v>3</v>
      </c>
      <c r="R30" s="25">
        <v>1</v>
      </c>
      <c r="S30" s="25">
        <v>0</v>
      </c>
      <c r="T30" s="25">
        <v>2</v>
      </c>
      <c r="U30" s="25">
        <v>-1</v>
      </c>
      <c r="V30" s="25">
        <v>0</v>
      </c>
      <c r="W30" s="25">
        <v>-3</v>
      </c>
      <c r="X30" s="25">
        <v>-1</v>
      </c>
      <c r="Y30" s="25">
        <v>4</v>
      </c>
      <c r="Z30" s="25">
        <v>1</v>
      </c>
    </row>
    <row r="31" spans="1:26">
      <c r="A31" s="25" t="s">
        <v>31</v>
      </c>
      <c r="B31" s="25">
        <v>-2</v>
      </c>
      <c r="C31" s="25">
        <v>-2</v>
      </c>
      <c r="D31" s="25">
        <v>-3</v>
      </c>
      <c r="E31" s="25">
        <v>0</v>
      </c>
      <c r="F31" s="25">
        <v>1</v>
      </c>
      <c r="G31" s="25">
        <v>1</v>
      </c>
      <c r="H31" s="25">
        <v>0</v>
      </c>
      <c r="I31" s="25">
        <v>2</v>
      </c>
      <c r="J31" s="25">
        <v>3</v>
      </c>
      <c r="K31" s="25">
        <v>4</v>
      </c>
      <c r="L31" s="25">
        <v>0</v>
      </c>
      <c r="M31" s="25">
        <v>1</v>
      </c>
      <c r="N31" s="25">
        <v>2</v>
      </c>
      <c r="O31" s="25">
        <v>2</v>
      </c>
      <c r="P31" s="25">
        <v>-2</v>
      </c>
      <c r="Q31" s="25">
        <v>-1</v>
      </c>
      <c r="R31" s="25">
        <v>-1</v>
      </c>
      <c r="S31" s="25">
        <v>-4</v>
      </c>
      <c r="T31" s="25">
        <v>0</v>
      </c>
      <c r="U31" s="25">
        <v>0</v>
      </c>
      <c r="V31" s="25">
        <v>-1</v>
      </c>
      <c r="W31" s="25">
        <v>3</v>
      </c>
      <c r="X31" s="25">
        <v>-3</v>
      </c>
      <c r="Y31" s="25">
        <v>-1</v>
      </c>
      <c r="Z31" s="25">
        <v>1</v>
      </c>
    </row>
    <row r="32" spans="1:26">
      <c r="A32" s="25" t="s">
        <v>66</v>
      </c>
      <c r="B32" s="25">
        <v>-1</v>
      </c>
      <c r="C32" s="25">
        <v>-1</v>
      </c>
      <c r="D32" s="25">
        <v>-2</v>
      </c>
      <c r="E32" s="25">
        <v>1</v>
      </c>
      <c r="F32" s="25">
        <v>1</v>
      </c>
      <c r="G32" s="25">
        <v>1</v>
      </c>
      <c r="H32" s="25">
        <v>0</v>
      </c>
      <c r="I32" s="25">
        <v>4</v>
      </c>
      <c r="J32" s="25">
        <v>-3</v>
      </c>
      <c r="K32" s="25">
        <v>0</v>
      </c>
      <c r="L32" s="25">
        <v>0</v>
      </c>
      <c r="M32" s="25">
        <v>-2</v>
      </c>
      <c r="N32" s="25">
        <v>3</v>
      </c>
      <c r="O32" s="25">
        <v>3</v>
      </c>
      <c r="P32" s="25">
        <v>-3</v>
      </c>
      <c r="Q32" s="25">
        <v>-2</v>
      </c>
      <c r="R32" s="25">
        <v>-1</v>
      </c>
      <c r="S32" s="25">
        <v>2</v>
      </c>
      <c r="T32" s="25">
        <v>0</v>
      </c>
      <c r="U32" s="25">
        <v>2</v>
      </c>
      <c r="V32" s="25">
        <v>0</v>
      </c>
      <c r="W32" s="25">
        <v>-1</v>
      </c>
      <c r="X32" s="25">
        <v>-4</v>
      </c>
      <c r="Y32" s="25">
        <v>1</v>
      </c>
      <c r="Z32" s="25">
        <v>2</v>
      </c>
    </row>
    <row r="33" spans="1:26">
      <c r="A33" s="25" t="s">
        <v>67</v>
      </c>
      <c r="B33" s="25">
        <v>1</v>
      </c>
      <c r="C33" s="25">
        <v>-2</v>
      </c>
      <c r="D33" s="25">
        <v>-1</v>
      </c>
      <c r="E33" s="25">
        <v>2</v>
      </c>
      <c r="F33" s="25">
        <v>2</v>
      </c>
      <c r="G33" s="25">
        <v>1</v>
      </c>
      <c r="H33" s="25">
        <v>0</v>
      </c>
      <c r="I33" s="25">
        <v>3</v>
      </c>
      <c r="J33" s="25">
        <v>-2</v>
      </c>
      <c r="K33" s="25">
        <v>-3</v>
      </c>
      <c r="L33" s="25">
        <v>1</v>
      </c>
      <c r="M33" s="25">
        <v>2</v>
      </c>
      <c r="N33" s="25">
        <v>0</v>
      </c>
      <c r="O33" s="25">
        <v>-1</v>
      </c>
      <c r="P33" s="25">
        <v>-4</v>
      </c>
      <c r="Q33" s="25">
        <v>0</v>
      </c>
      <c r="R33" s="25">
        <v>-3</v>
      </c>
      <c r="S33" s="25">
        <v>-1</v>
      </c>
      <c r="T33" s="25">
        <v>4</v>
      </c>
      <c r="U33" s="25">
        <v>1</v>
      </c>
      <c r="V33" s="25">
        <v>0</v>
      </c>
      <c r="W33" s="25">
        <v>-1</v>
      </c>
      <c r="X33" s="25">
        <v>-2</v>
      </c>
      <c r="Y33" s="25">
        <v>0</v>
      </c>
      <c r="Z33" s="25">
        <v>3</v>
      </c>
    </row>
    <row r="34" spans="1:26">
      <c r="A34" s="25" t="s">
        <v>17</v>
      </c>
      <c r="B34" s="25">
        <v>-2</v>
      </c>
      <c r="C34" s="25">
        <v>-1</v>
      </c>
      <c r="D34" s="25">
        <v>0</v>
      </c>
      <c r="E34" s="25">
        <v>3</v>
      </c>
      <c r="F34" s="25">
        <v>2</v>
      </c>
      <c r="G34" s="25">
        <v>1</v>
      </c>
      <c r="H34" s="25">
        <v>0</v>
      </c>
      <c r="I34" s="25">
        <v>-2</v>
      </c>
      <c r="J34" s="25">
        <v>2</v>
      </c>
      <c r="K34" s="25">
        <v>-1</v>
      </c>
      <c r="L34" s="25">
        <v>-1</v>
      </c>
      <c r="M34" s="25">
        <v>2</v>
      </c>
      <c r="N34" s="25">
        <v>-2</v>
      </c>
      <c r="O34" s="25">
        <v>-1</v>
      </c>
      <c r="P34" s="25">
        <v>0</v>
      </c>
      <c r="Q34" s="25">
        <v>-4</v>
      </c>
      <c r="R34" s="25">
        <v>1</v>
      </c>
      <c r="S34" s="25">
        <v>0</v>
      </c>
      <c r="T34" s="25">
        <v>4</v>
      </c>
      <c r="U34" s="25">
        <v>3</v>
      </c>
      <c r="V34" s="25">
        <v>1</v>
      </c>
      <c r="W34" s="25">
        <v>-3</v>
      </c>
      <c r="X34" s="25">
        <v>1</v>
      </c>
      <c r="Y34" s="25">
        <v>-3</v>
      </c>
      <c r="Z34" s="25">
        <v>0</v>
      </c>
    </row>
    <row r="35" spans="1:26">
      <c r="A35" s="25" t="s">
        <v>50</v>
      </c>
      <c r="B35" s="25">
        <v>0</v>
      </c>
      <c r="C35" s="25">
        <v>0</v>
      </c>
      <c r="D35" s="25">
        <v>-2</v>
      </c>
      <c r="E35" s="25">
        <v>1</v>
      </c>
      <c r="F35" s="25">
        <v>-1</v>
      </c>
      <c r="G35" s="25">
        <v>3</v>
      </c>
      <c r="H35" s="25">
        <v>0</v>
      </c>
      <c r="I35" s="25">
        <v>2</v>
      </c>
      <c r="J35" s="25">
        <v>-3</v>
      </c>
      <c r="K35" s="25">
        <v>0</v>
      </c>
      <c r="L35" s="25">
        <v>-2</v>
      </c>
      <c r="M35" s="25">
        <v>0</v>
      </c>
      <c r="N35" s="25">
        <v>2</v>
      </c>
      <c r="O35" s="25">
        <v>1</v>
      </c>
      <c r="P35" s="25">
        <v>-2</v>
      </c>
      <c r="Q35" s="25">
        <v>-1</v>
      </c>
      <c r="R35" s="25">
        <v>-1</v>
      </c>
      <c r="S35" s="25">
        <v>-4</v>
      </c>
      <c r="T35" s="25">
        <v>4</v>
      </c>
      <c r="U35" s="25">
        <v>1</v>
      </c>
      <c r="V35" s="25">
        <v>3</v>
      </c>
      <c r="W35" s="25">
        <v>-3</v>
      </c>
      <c r="X35" s="25">
        <v>-1</v>
      </c>
      <c r="Y35" s="25">
        <v>1</v>
      </c>
      <c r="Z35" s="25">
        <v>2</v>
      </c>
    </row>
    <row r="36" spans="1:26">
      <c r="A36" s="25" t="s">
        <v>16</v>
      </c>
      <c r="B36" s="25">
        <v>0</v>
      </c>
      <c r="C36" s="25">
        <v>1</v>
      </c>
      <c r="D36" s="25">
        <v>1</v>
      </c>
      <c r="E36" s="25">
        <v>0</v>
      </c>
      <c r="F36" s="25">
        <v>0</v>
      </c>
      <c r="G36" s="25">
        <v>-3</v>
      </c>
      <c r="H36" s="25">
        <v>1</v>
      </c>
      <c r="I36" s="25">
        <v>2</v>
      </c>
      <c r="J36" s="25">
        <v>-1</v>
      </c>
      <c r="K36" s="25">
        <v>4</v>
      </c>
      <c r="L36" s="25">
        <v>-3</v>
      </c>
      <c r="M36" s="25">
        <v>2</v>
      </c>
      <c r="N36" s="25">
        <v>-1</v>
      </c>
      <c r="O36" s="25">
        <v>2</v>
      </c>
      <c r="P36" s="25">
        <v>-2</v>
      </c>
      <c r="Q36" s="25">
        <v>-4</v>
      </c>
      <c r="R36" s="25">
        <v>-1</v>
      </c>
      <c r="S36" s="25">
        <v>-1</v>
      </c>
      <c r="T36" s="25">
        <v>1</v>
      </c>
      <c r="U36" s="25">
        <v>-2</v>
      </c>
      <c r="V36" s="25">
        <v>3</v>
      </c>
      <c r="W36" s="25">
        <v>0</v>
      </c>
      <c r="X36" s="25">
        <v>0</v>
      </c>
      <c r="Y36" s="25">
        <v>-2</v>
      </c>
      <c r="Z36" s="25">
        <v>3</v>
      </c>
    </row>
    <row r="37" spans="1:26">
      <c r="A37" s="25" t="s">
        <v>21</v>
      </c>
      <c r="B37" s="25">
        <v>-4</v>
      </c>
      <c r="C37" s="25">
        <v>1</v>
      </c>
      <c r="D37" s="25">
        <v>-1</v>
      </c>
      <c r="E37" s="25">
        <v>-2</v>
      </c>
      <c r="F37" s="25">
        <v>0</v>
      </c>
      <c r="G37" s="25">
        <v>-2</v>
      </c>
      <c r="H37" s="25">
        <v>1</v>
      </c>
      <c r="I37" s="25">
        <v>0</v>
      </c>
      <c r="J37" s="25">
        <v>1</v>
      </c>
      <c r="K37" s="25">
        <v>2</v>
      </c>
      <c r="L37" s="25">
        <v>2</v>
      </c>
      <c r="M37" s="25">
        <v>3</v>
      </c>
      <c r="N37" s="25">
        <v>0</v>
      </c>
      <c r="O37" s="25">
        <v>0</v>
      </c>
      <c r="P37" s="25">
        <v>0</v>
      </c>
      <c r="Q37" s="25">
        <v>-3</v>
      </c>
      <c r="R37" s="25">
        <v>-1</v>
      </c>
      <c r="S37" s="25">
        <v>1</v>
      </c>
      <c r="T37" s="25">
        <v>2</v>
      </c>
      <c r="U37" s="25">
        <v>3</v>
      </c>
      <c r="V37" s="25">
        <v>-2</v>
      </c>
      <c r="W37" s="25">
        <v>-1</v>
      </c>
      <c r="X37" s="25">
        <v>-3</v>
      </c>
      <c r="Y37" s="25">
        <v>4</v>
      </c>
      <c r="Z37" s="25">
        <v>-1</v>
      </c>
    </row>
    <row r="38" spans="1:26">
      <c r="A38" s="25" t="s">
        <v>9</v>
      </c>
      <c r="B38" s="25">
        <v>0</v>
      </c>
      <c r="C38" s="25">
        <v>-1</v>
      </c>
      <c r="D38" s="25">
        <v>-1</v>
      </c>
      <c r="E38" s="25">
        <v>0</v>
      </c>
      <c r="F38" s="25">
        <v>-2</v>
      </c>
      <c r="G38" s="25">
        <v>-2</v>
      </c>
      <c r="H38" s="25">
        <v>1</v>
      </c>
      <c r="I38" s="25">
        <v>2</v>
      </c>
      <c r="J38" s="25">
        <v>2</v>
      </c>
      <c r="K38" s="25">
        <v>-2</v>
      </c>
      <c r="L38" s="25">
        <v>0</v>
      </c>
      <c r="M38" s="25">
        <v>1</v>
      </c>
      <c r="N38" s="25">
        <v>0</v>
      </c>
      <c r="O38" s="25">
        <v>3</v>
      </c>
      <c r="P38" s="25">
        <v>-1</v>
      </c>
      <c r="Q38" s="25">
        <v>-3</v>
      </c>
      <c r="R38" s="25">
        <v>1</v>
      </c>
      <c r="S38" s="25">
        <v>-1</v>
      </c>
      <c r="T38" s="25">
        <v>0</v>
      </c>
      <c r="U38" s="25">
        <v>1</v>
      </c>
      <c r="V38" s="25">
        <v>-3</v>
      </c>
      <c r="W38" s="25">
        <v>-4</v>
      </c>
      <c r="X38" s="25">
        <v>2</v>
      </c>
      <c r="Y38" s="25">
        <v>4</v>
      </c>
      <c r="Z38" s="25">
        <v>3</v>
      </c>
    </row>
    <row r="39" spans="1:26">
      <c r="A39" s="25" t="s">
        <v>56</v>
      </c>
      <c r="B39" s="25">
        <v>0</v>
      </c>
      <c r="C39" s="25">
        <v>-2</v>
      </c>
      <c r="D39" s="25">
        <v>-1</v>
      </c>
      <c r="E39" s="25">
        <v>-1</v>
      </c>
      <c r="F39" s="25">
        <v>1</v>
      </c>
      <c r="G39" s="25">
        <v>-1</v>
      </c>
      <c r="H39" s="25">
        <v>1</v>
      </c>
      <c r="I39" s="25">
        <v>2</v>
      </c>
      <c r="J39" s="25">
        <v>-3</v>
      </c>
      <c r="K39" s="25">
        <v>2</v>
      </c>
      <c r="L39" s="25">
        <v>-3</v>
      </c>
      <c r="M39" s="25">
        <v>-2</v>
      </c>
      <c r="N39" s="25">
        <v>2</v>
      </c>
      <c r="O39" s="25">
        <v>4</v>
      </c>
      <c r="P39" s="25">
        <v>-4</v>
      </c>
      <c r="Q39" s="25">
        <v>-1</v>
      </c>
      <c r="R39" s="25">
        <v>0</v>
      </c>
      <c r="S39" s="25">
        <v>1</v>
      </c>
      <c r="T39" s="25">
        <v>-2</v>
      </c>
      <c r="U39" s="25">
        <v>1</v>
      </c>
      <c r="V39" s="25">
        <v>0</v>
      </c>
      <c r="W39" s="25">
        <v>0</v>
      </c>
      <c r="X39" s="25">
        <v>0</v>
      </c>
      <c r="Y39" s="25">
        <v>3</v>
      </c>
      <c r="Z39" s="25">
        <v>3</v>
      </c>
    </row>
    <row r="40" spans="1:26">
      <c r="A40" s="25" t="s">
        <v>19</v>
      </c>
      <c r="B40" s="25">
        <v>2</v>
      </c>
      <c r="C40" s="25">
        <v>2</v>
      </c>
      <c r="D40" s="25">
        <v>-1</v>
      </c>
      <c r="E40" s="25">
        <v>0</v>
      </c>
      <c r="F40" s="25">
        <v>-3</v>
      </c>
      <c r="G40" s="25">
        <v>-1</v>
      </c>
      <c r="H40" s="25">
        <v>1</v>
      </c>
      <c r="I40" s="25">
        <v>3</v>
      </c>
      <c r="J40" s="25">
        <v>-1</v>
      </c>
      <c r="K40" s="25">
        <v>-1</v>
      </c>
      <c r="L40" s="25">
        <v>0</v>
      </c>
      <c r="M40" s="25">
        <v>0</v>
      </c>
      <c r="N40" s="25">
        <v>-3</v>
      </c>
      <c r="O40" s="25">
        <v>1</v>
      </c>
      <c r="P40" s="25">
        <v>-2</v>
      </c>
      <c r="Q40" s="25">
        <v>2</v>
      </c>
      <c r="R40" s="25">
        <v>3</v>
      </c>
      <c r="S40" s="25">
        <v>0</v>
      </c>
      <c r="T40" s="25">
        <v>0</v>
      </c>
      <c r="U40" s="25">
        <v>1</v>
      </c>
      <c r="V40" s="25">
        <v>1</v>
      </c>
      <c r="W40" s="25">
        <v>-4</v>
      </c>
      <c r="X40" s="25">
        <v>-2</v>
      </c>
      <c r="Y40" s="25">
        <v>4</v>
      </c>
      <c r="Z40" s="25">
        <v>-2</v>
      </c>
    </row>
    <row r="41" spans="1:26">
      <c r="A41" s="25" t="s">
        <v>11</v>
      </c>
      <c r="B41" s="25">
        <v>-2</v>
      </c>
      <c r="C41" s="25">
        <v>2</v>
      </c>
      <c r="D41" s="25">
        <v>1</v>
      </c>
      <c r="E41" s="25">
        <v>0</v>
      </c>
      <c r="F41" s="25">
        <v>0</v>
      </c>
      <c r="G41" s="25">
        <v>-1</v>
      </c>
      <c r="H41" s="25">
        <v>1</v>
      </c>
      <c r="I41" s="25">
        <v>-1</v>
      </c>
      <c r="J41" s="25">
        <v>1</v>
      </c>
      <c r="K41" s="25">
        <v>-3</v>
      </c>
      <c r="L41" s="25">
        <v>-1</v>
      </c>
      <c r="M41" s="25">
        <v>0</v>
      </c>
      <c r="N41" s="25">
        <v>2</v>
      </c>
      <c r="O41" s="25">
        <v>4</v>
      </c>
      <c r="P41" s="25">
        <v>-4</v>
      </c>
      <c r="Q41" s="25">
        <v>0</v>
      </c>
      <c r="R41" s="25">
        <v>0</v>
      </c>
      <c r="S41" s="25">
        <v>3</v>
      </c>
      <c r="T41" s="25">
        <v>1</v>
      </c>
      <c r="U41" s="25">
        <v>-1</v>
      </c>
      <c r="V41" s="25">
        <v>-3</v>
      </c>
      <c r="W41" s="25">
        <v>-2</v>
      </c>
      <c r="X41" s="25">
        <v>3</v>
      </c>
      <c r="Y41" s="25">
        <v>2</v>
      </c>
      <c r="Z41" s="25">
        <v>-2</v>
      </c>
    </row>
    <row r="42" spans="1:26">
      <c r="A42" s="25" t="s">
        <v>69</v>
      </c>
      <c r="B42" s="25">
        <v>0</v>
      </c>
      <c r="C42" s="25">
        <v>-2</v>
      </c>
      <c r="D42" s="25">
        <v>-2</v>
      </c>
      <c r="E42" s="25">
        <v>4</v>
      </c>
      <c r="F42" s="25">
        <v>0</v>
      </c>
      <c r="G42" s="25">
        <v>-1</v>
      </c>
      <c r="H42" s="25">
        <v>1</v>
      </c>
      <c r="I42" s="25">
        <v>-1</v>
      </c>
      <c r="J42" s="25">
        <v>-1</v>
      </c>
      <c r="K42" s="25">
        <v>-2</v>
      </c>
      <c r="L42" s="25">
        <v>-3</v>
      </c>
      <c r="M42" s="25">
        <v>0</v>
      </c>
      <c r="N42" s="25">
        <v>1</v>
      </c>
      <c r="O42" s="25">
        <v>0</v>
      </c>
      <c r="P42" s="25">
        <v>-3</v>
      </c>
      <c r="Q42" s="25">
        <v>3</v>
      </c>
      <c r="R42" s="25">
        <v>2</v>
      </c>
      <c r="S42" s="25">
        <v>2</v>
      </c>
      <c r="T42" s="25">
        <v>2</v>
      </c>
      <c r="U42" s="25">
        <v>3</v>
      </c>
      <c r="V42" s="25">
        <v>-1</v>
      </c>
      <c r="W42" s="25">
        <v>0</v>
      </c>
      <c r="X42" s="25">
        <v>-4</v>
      </c>
      <c r="Y42" s="25">
        <v>1</v>
      </c>
      <c r="Z42" s="25">
        <v>1</v>
      </c>
    </row>
    <row r="43" spans="1:26">
      <c r="A43" s="25" t="s">
        <v>32</v>
      </c>
      <c r="B43" s="25">
        <v>-1</v>
      </c>
      <c r="C43" s="25">
        <v>-1</v>
      </c>
      <c r="D43" s="25">
        <v>0</v>
      </c>
      <c r="E43" s="25">
        <v>-2</v>
      </c>
      <c r="F43" s="25">
        <v>1</v>
      </c>
      <c r="G43" s="25">
        <v>0</v>
      </c>
      <c r="H43" s="25">
        <v>1</v>
      </c>
      <c r="I43" s="25">
        <v>2</v>
      </c>
      <c r="J43" s="25">
        <v>2</v>
      </c>
      <c r="K43" s="25">
        <v>-3</v>
      </c>
      <c r="L43" s="25">
        <v>0</v>
      </c>
      <c r="M43" s="25">
        <v>4</v>
      </c>
      <c r="N43" s="25">
        <v>-4</v>
      </c>
      <c r="O43" s="25">
        <v>3</v>
      </c>
      <c r="P43" s="25">
        <v>0</v>
      </c>
      <c r="Q43" s="25">
        <v>-1</v>
      </c>
      <c r="R43" s="25">
        <v>-1</v>
      </c>
      <c r="S43" s="25">
        <v>0</v>
      </c>
      <c r="T43" s="25">
        <v>2</v>
      </c>
      <c r="U43" s="25">
        <v>1</v>
      </c>
      <c r="V43" s="25">
        <v>-2</v>
      </c>
      <c r="W43" s="25">
        <v>-2</v>
      </c>
      <c r="X43" s="25">
        <v>-3</v>
      </c>
      <c r="Y43" s="25">
        <v>1</v>
      </c>
      <c r="Z43" s="25">
        <v>3</v>
      </c>
    </row>
    <row r="44" spans="1:26">
      <c r="A44" s="25" t="s">
        <v>42</v>
      </c>
      <c r="B44" s="25">
        <v>-4</v>
      </c>
      <c r="C44" s="25">
        <v>-1</v>
      </c>
      <c r="D44" s="25">
        <v>2</v>
      </c>
      <c r="E44" s="25">
        <v>1</v>
      </c>
      <c r="F44" s="25">
        <v>-2</v>
      </c>
      <c r="G44" s="25">
        <v>0</v>
      </c>
      <c r="H44" s="25">
        <v>1</v>
      </c>
      <c r="I44" s="25">
        <v>-1</v>
      </c>
      <c r="J44" s="25">
        <v>-3</v>
      </c>
      <c r="K44" s="25">
        <v>-2</v>
      </c>
      <c r="L44" s="25">
        <v>-1</v>
      </c>
      <c r="M44" s="25">
        <v>0</v>
      </c>
      <c r="N44" s="25">
        <v>4</v>
      </c>
      <c r="O44" s="25">
        <v>1</v>
      </c>
      <c r="P44" s="25">
        <v>-2</v>
      </c>
      <c r="Q44" s="25">
        <v>-1</v>
      </c>
      <c r="R44" s="25">
        <v>3</v>
      </c>
      <c r="S44" s="25">
        <v>1</v>
      </c>
      <c r="T44" s="25">
        <v>0</v>
      </c>
      <c r="U44" s="25">
        <v>3</v>
      </c>
      <c r="V44" s="25">
        <v>0</v>
      </c>
      <c r="W44" s="25">
        <v>-3</v>
      </c>
      <c r="X44" s="25">
        <v>0</v>
      </c>
      <c r="Y44" s="25">
        <v>2</v>
      </c>
      <c r="Z44" s="25">
        <v>2</v>
      </c>
    </row>
    <row r="45" spans="1:26">
      <c r="A45" s="25" t="s">
        <v>14</v>
      </c>
      <c r="B45" s="25">
        <v>0</v>
      </c>
      <c r="C45" s="25">
        <v>-2</v>
      </c>
      <c r="D45" s="25">
        <v>2</v>
      </c>
      <c r="E45" s="25">
        <v>2</v>
      </c>
      <c r="F45" s="25">
        <v>2</v>
      </c>
      <c r="G45" s="25">
        <v>0</v>
      </c>
      <c r="H45" s="25">
        <v>1</v>
      </c>
      <c r="I45" s="25">
        <v>-1</v>
      </c>
      <c r="J45" s="25">
        <v>1</v>
      </c>
      <c r="K45" s="25">
        <v>-2</v>
      </c>
      <c r="L45" s="25">
        <v>-2</v>
      </c>
      <c r="M45" s="25">
        <v>0</v>
      </c>
      <c r="N45" s="25">
        <v>3</v>
      </c>
      <c r="O45" s="25">
        <v>-3</v>
      </c>
      <c r="P45" s="25">
        <v>-1</v>
      </c>
      <c r="Q45" s="25">
        <v>0</v>
      </c>
      <c r="R45" s="25">
        <v>1</v>
      </c>
      <c r="S45" s="25">
        <v>-1</v>
      </c>
      <c r="T45" s="25">
        <v>3</v>
      </c>
      <c r="U45" s="25">
        <v>1</v>
      </c>
      <c r="V45" s="25">
        <v>-4</v>
      </c>
      <c r="W45" s="25">
        <v>-1</v>
      </c>
      <c r="X45" s="25">
        <v>-3</v>
      </c>
      <c r="Y45" s="25">
        <v>4</v>
      </c>
      <c r="Z45" s="25">
        <v>0</v>
      </c>
    </row>
    <row r="46" spans="1:26">
      <c r="A46" s="25" t="s">
        <v>26</v>
      </c>
      <c r="B46" s="25">
        <v>2</v>
      </c>
      <c r="C46" s="25">
        <v>0</v>
      </c>
      <c r="D46" s="25">
        <v>-1</v>
      </c>
      <c r="E46" s="25">
        <v>-2</v>
      </c>
      <c r="F46" s="25">
        <v>-4</v>
      </c>
      <c r="G46" s="25">
        <v>1</v>
      </c>
      <c r="H46" s="25">
        <v>1</v>
      </c>
      <c r="I46" s="25">
        <v>0</v>
      </c>
      <c r="J46" s="25">
        <v>-1</v>
      </c>
      <c r="K46" s="25">
        <v>-3</v>
      </c>
      <c r="L46" s="25">
        <v>0</v>
      </c>
      <c r="M46" s="25">
        <v>3</v>
      </c>
      <c r="N46" s="25">
        <v>-1</v>
      </c>
      <c r="O46" s="25">
        <v>2</v>
      </c>
      <c r="P46" s="25">
        <v>-2</v>
      </c>
      <c r="Q46" s="25">
        <v>2</v>
      </c>
      <c r="R46" s="25">
        <v>1</v>
      </c>
      <c r="S46" s="25">
        <v>1</v>
      </c>
      <c r="T46" s="25">
        <v>0</v>
      </c>
      <c r="U46" s="25">
        <v>-1</v>
      </c>
      <c r="V46" s="25">
        <v>4</v>
      </c>
      <c r="W46" s="25">
        <v>0</v>
      </c>
      <c r="X46" s="25">
        <v>-3</v>
      </c>
      <c r="Y46" s="25">
        <v>3</v>
      </c>
      <c r="Z46" s="25">
        <v>-2</v>
      </c>
    </row>
    <row r="47" spans="1:26">
      <c r="A47" s="25" t="s">
        <v>71</v>
      </c>
      <c r="B47" s="25">
        <v>1</v>
      </c>
      <c r="C47" s="25">
        <v>-1</v>
      </c>
      <c r="D47" s="25">
        <v>2</v>
      </c>
      <c r="E47" s="25">
        <v>2</v>
      </c>
      <c r="F47" s="25">
        <v>-1</v>
      </c>
      <c r="G47" s="25">
        <v>1</v>
      </c>
      <c r="H47" s="25">
        <v>1</v>
      </c>
      <c r="I47" s="25">
        <v>2</v>
      </c>
      <c r="J47" s="25">
        <v>-2</v>
      </c>
      <c r="K47" s="25">
        <v>-2</v>
      </c>
      <c r="L47" s="25">
        <v>-2</v>
      </c>
      <c r="M47" s="25">
        <v>0</v>
      </c>
      <c r="N47" s="25">
        <v>0</v>
      </c>
      <c r="O47" s="25">
        <v>4</v>
      </c>
      <c r="P47" s="25">
        <v>-3</v>
      </c>
      <c r="Q47" s="25">
        <v>0</v>
      </c>
      <c r="R47" s="25">
        <v>-1</v>
      </c>
      <c r="S47" s="25">
        <v>0</v>
      </c>
      <c r="T47" s="25">
        <v>1</v>
      </c>
      <c r="U47" s="25">
        <v>-3</v>
      </c>
      <c r="V47" s="25">
        <v>-1</v>
      </c>
      <c r="W47" s="25">
        <v>0</v>
      </c>
      <c r="X47" s="25">
        <v>-4</v>
      </c>
      <c r="Y47" s="25">
        <v>3</v>
      </c>
      <c r="Z47" s="25">
        <v>3</v>
      </c>
    </row>
    <row r="48" spans="1:26">
      <c r="A48" s="25" t="s">
        <v>68</v>
      </c>
      <c r="B48" s="25">
        <v>-2</v>
      </c>
      <c r="C48" s="25">
        <v>0</v>
      </c>
      <c r="D48" s="25">
        <v>-4</v>
      </c>
      <c r="E48" s="25">
        <v>0</v>
      </c>
      <c r="F48" s="25">
        <v>4</v>
      </c>
      <c r="G48" s="25">
        <v>2</v>
      </c>
      <c r="H48" s="25">
        <v>1</v>
      </c>
      <c r="I48" s="25">
        <v>1</v>
      </c>
      <c r="J48" s="25">
        <v>-1</v>
      </c>
      <c r="K48" s="25">
        <v>3</v>
      </c>
      <c r="L48" s="25">
        <v>-2</v>
      </c>
      <c r="M48" s="25">
        <v>2</v>
      </c>
      <c r="N48" s="25">
        <v>2</v>
      </c>
      <c r="O48" s="25">
        <v>-3</v>
      </c>
      <c r="P48" s="25">
        <v>-1</v>
      </c>
      <c r="Q48" s="25">
        <v>-3</v>
      </c>
      <c r="R48" s="25">
        <v>0</v>
      </c>
      <c r="S48" s="25">
        <v>0</v>
      </c>
      <c r="T48" s="25">
        <v>-1</v>
      </c>
      <c r="U48" s="25">
        <v>-1</v>
      </c>
      <c r="V48" s="25">
        <v>1</v>
      </c>
      <c r="W48" s="25">
        <v>0</v>
      </c>
      <c r="X48" s="25">
        <v>3</v>
      </c>
      <c r="Y48" s="25">
        <v>1</v>
      </c>
      <c r="Z48" s="25">
        <v>-2</v>
      </c>
    </row>
    <row r="49" spans="1:26">
      <c r="A49" s="25" t="s">
        <v>46</v>
      </c>
      <c r="B49" s="25">
        <v>1</v>
      </c>
      <c r="C49" s="25">
        <v>-4</v>
      </c>
      <c r="D49" s="25">
        <v>-3</v>
      </c>
      <c r="E49" s="25">
        <v>1</v>
      </c>
      <c r="F49" s="25">
        <v>3</v>
      </c>
      <c r="G49" s="25">
        <v>2</v>
      </c>
      <c r="H49" s="25">
        <v>1</v>
      </c>
      <c r="I49" s="25">
        <v>0</v>
      </c>
      <c r="J49" s="25">
        <v>2</v>
      </c>
      <c r="K49" s="25">
        <v>0</v>
      </c>
      <c r="L49" s="25">
        <v>-1</v>
      </c>
      <c r="M49" s="25">
        <v>-2</v>
      </c>
      <c r="N49" s="25">
        <v>4</v>
      </c>
      <c r="O49" s="25">
        <v>-1</v>
      </c>
      <c r="P49" s="25">
        <v>0</v>
      </c>
      <c r="Q49" s="25">
        <v>3</v>
      </c>
      <c r="R49" s="25">
        <v>1</v>
      </c>
      <c r="S49" s="25">
        <v>-1</v>
      </c>
      <c r="T49" s="25">
        <v>2</v>
      </c>
      <c r="U49" s="25">
        <v>0</v>
      </c>
      <c r="V49" s="25">
        <v>-1</v>
      </c>
      <c r="W49" s="25">
        <v>0</v>
      </c>
      <c r="X49" s="25">
        <v>-3</v>
      </c>
      <c r="Y49" s="25">
        <v>-2</v>
      </c>
      <c r="Z49" s="25">
        <v>-2</v>
      </c>
    </row>
    <row r="50" spans="1:26">
      <c r="A50" s="25" t="s">
        <v>29</v>
      </c>
      <c r="B50" s="25">
        <v>-3</v>
      </c>
      <c r="C50" s="25">
        <v>3</v>
      </c>
      <c r="D50" s="25">
        <v>4</v>
      </c>
      <c r="E50" s="25">
        <v>1</v>
      </c>
      <c r="F50" s="25">
        <v>-2</v>
      </c>
      <c r="G50" s="25">
        <v>2</v>
      </c>
      <c r="H50" s="25">
        <v>1</v>
      </c>
      <c r="I50" s="25">
        <v>1</v>
      </c>
      <c r="J50" s="25">
        <v>0</v>
      </c>
      <c r="K50" s="25">
        <v>-1</v>
      </c>
      <c r="L50" s="25">
        <v>-1</v>
      </c>
      <c r="M50" s="25">
        <v>-1</v>
      </c>
      <c r="N50" s="25">
        <v>0</v>
      </c>
      <c r="O50" s="25">
        <v>-1</v>
      </c>
      <c r="P50" s="25">
        <v>-3</v>
      </c>
      <c r="Q50" s="25">
        <v>0</v>
      </c>
      <c r="R50" s="25">
        <v>0</v>
      </c>
      <c r="S50" s="25">
        <v>2</v>
      </c>
      <c r="T50" s="25">
        <v>2</v>
      </c>
      <c r="U50" s="25">
        <v>1</v>
      </c>
      <c r="V50" s="25">
        <v>-2</v>
      </c>
      <c r="W50" s="25">
        <v>-4</v>
      </c>
      <c r="X50" s="25">
        <v>3</v>
      </c>
      <c r="Y50" s="25">
        <v>0</v>
      </c>
      <c r="Z50" s="25">
        <v>-2</v>
      </c>
    </row>
    <row r="51" spans="1:26">
      <c r="A51" s="25" t="s">
        <v>65</v>
      </c>
      <c r="B51" s="25">
        <v>1</v>
      </c>
      <c r="C51" s="25">
        <v>-2</v>
      </c>
      <c r="D51" s="25">
        <v>-3</v>
      </c>
      <c r="E51" s="25">
        <v>0</v>
      </c>
      <c r="F51" s="25">
        <v>0</v>
      </c>
      <c r="G51" s="25">
        <v>3</v>
      </c>
      <c r="H51" s="25">
        <v>1</v>
      </c>
      <c r="I51" s="25">
        <v>2</v>
      </c>
      <c r="J51" s="25">
        <v>2</v>
      </c>
      <c r="K51" s="25">
        <v>-1</v>
      </c>
      <c r="L51" s="25">
        <v>0</v>
      </c>
      <c r="M51" s="25">
        <v>4</v>
      </c>
      <c r="N51" s="25">
        <v>3</v>
      </c>
      <c r="O51" s="25">
        <v>1</v>
      </c>
      <c r="P51" s="25">
        <v>-2</v>
      </c>
      <c r="Q51" s="25">
        <v>-1</v>
      </c>
      <c r="R51" s="25">
        <v>-1</v>
      </c>
      <c r="S51" s="25">
        <v>-3</v>
      </c>
      <c r="T51" s="25">
        <v>2</v>
      </c>
      <c r="U51" s="25">
        <v>1</v>
      </c>
      <c r="V51" s="25">
        <v>-1</v>
      </c>
      <c r="W51" s="25">
        <v>0</v>
      </c>
      <c r="X51" s="25">
        <v>-4</v>
      </c>
      <c r="Y51" s="25">
        <v>-2</v>
      </c>
      <c r="Z51" s="25">
        <v>0</v>
      </c>
    </row>
    <row r="52" spans="1:26">
      <c r="A52" s="25" t="s">
        <v>8</v>
      </c>
      <c r="B52" s="25">
        <v>-3</v>
      </c>
      <c r="C52" s="25">
        <v>1</v>
      </c>
      <c r="D52" s="25">
        <v>-1</v>
      </c>
      <c r="E52" s="25">
        <v>0</v>
      </c>
      <c r="F52" s="25">
        <v>3</v>
      </c>
      <c r="G52" s="25">
        <v>3</v>
      </c>
      <c r="H52" s="25">
        <v>1</v>
      </c>
      <c r="I52" s="25">
        <v>-2</v>
      </c>
      <c r="J52" s="25">
        <v>-1</v>
      </c>
      <c r="K52" s="25">
        <v>-1</v>
      </c>
      <c r="L52" s="25">
        <v>0</v>
      </c>
      <c r="M52" s="25">
        <v>0</v>
      </c>
      <c r="N52" s="25">
        <v>-1</v>
      </c>
      <c r="O52" s="25">
        <v>1</v>
      </c>
      <c r="P52" s="25">
        <v>-2</v>
      </c>
      <c r="Q52" s="25">
        <v>4</v>
      </c>
      <c r="R52" s="25">
        <v>2</v>
      </c>
      <c r="S52" s="25">
        <v>0</v>
      </c>
      <c r="T52" s="25">
        <v>2</v>
      </c>
      <c r="U52" s="25">
        <v>2</v>
      </c>
      <c r="V52" s="25">
        <v>1</v>
      </c>
      <c r="W52" s="25">
        <v>-4</v>
      </c>
      <c r="X52" s="25">
        <v>-3</v>
      </c>
      <c r="Y52" s="25">
        <v>-2</v>
      </c>
      <c r="Z52" s="25">
        <v>0</v>
      </c>
    </row>
    <row r="53" spans="1:26">
      <c r="A53" s="25" t="s">
        <v>52</v>
      </c>
      <c r="B53" s="25">
        <v>-2</v>
      </c>
      <c r="C53" s="25">
        <v>-2</v>
      </c>
      <c r="D53" s="25">
        <v>0</v>
      </c>
      <c r="E53" s="25">
        <v>2</v>
      </c>
      <c r="F53" s="25">
        <v>-3</v>
      </c>
      <c r="G53" s="25">
        <v>3</v>
      </c>
      <c r="H53" s="25">
        <v>1</v>
      </c>
      <c r="I53" s="25">
        <v>-1</v>
      </c>
      <c r="J53" s="25">
        <v>2</v>
      </c>
      <c r="K53" s="25">
        <v>0</v>
      </c>
      <c r="L53" s="25">
        <v>-1</v>
      </c>
      <c r="M53" s="25">
        <v>1</v>
      </c>
      <c r="N53" s="25">
        <v>1</v>
      </c>
      <c r="O53" s="25">
        <v>0</v>
      </c>
      <c r="P53" s="25">
        <v>-4</v>
      </c>
      <c r="Q53" s="25">
        <v>-3</v>
      </c>
      <c r="R53" s="25">
        <v>2</v>
      </c>
      <c r="S53" s="25">
        <v>0</v>
      </c>
      <c r="T53" s="25">
        <v>0</v>
      </c>
      <c r="U53" s="25">
        <v>1</v>
      </c>
      <c r="V53" s="25">
        <v>-1</v>
      </c>
      <c r="W53" s="25">
        <v>3</v>
      </c>
      <c r="X53" s="25">
        <v>4</v>
      </c>
      <c r="Y53" s="25">
        <v>-2</v>
      </c>
      <c r="Z53" s="25">
        <v>-1</v>
      </c>
    </row>
    <row r="54" spans="1:26">
      <c r="A54" s="25" t="s">
        <v>64</v>
      </c>
      <c r="B54" s="25">
        <v>0</v>
      </c>
      <c r="C54" s="25">
        <v>0</v>
      </c>
      <c r="D54" s="25">
        <v>-2</v>
      </c>
      <c r="E54" s="25">
        <v>2</v>
      </c>
      <c r="F54" s="25">
        <v>1</v>
      </c>
      <c r="G54" s="25">
        <v>-1</v>
      </c>
      <c r="H54" s="25">
        <v>2</v>
      </c>
      <c r="I54" s="25">
        <v>1</v>
      </c>
      <c r="J54" s="25">
        <v>1</v>
      </c>
      <c r="K54" s="25">
        <v>-1</v>
      </c>
      <c r="L54" s="25">
        <v>0</v>
      </c>
      <c r="M54" s="25">
        <v>-1</v>
      </c>
      <c r="N54" s="25">
        <v>2</v>
      </c>
      <c r="O54" s="25">
        <v>3</v>
      </c>
      <c r="P54" s="25">
        <v>-2</v>
      </c>
      <c r="Q54" s="25">
        <v>0</v>
      </c>
      <c r="R54" s="25">
        <v>0</v>
      </c>
      <c r="S54" s="25">
        <v>-1</v>
      </c>
      <c r="T54" s="25">
        <v>-3</v>
      </c>
      <c r="U54" s="25">
        <v>3</v>
      </c>
      <c r="V54" s="25">
        <v>-3</v>
      </c>
      <c r="W54" s="25">
        <v>-4</v>
      </c>
      <c r="X54" s="25">
        <v>-2</v>
      </c>
      <c r="Y54" s="25">
        <v>4</v>
      </c>
      <c r="Z54" s="25">
        <v>1</v>
      </c>
    </row>
    <row r="55" spans="1:26">
      <c r="A55" s="25" t="s">
        <v>58</v>
      </c>
      <c r="B55" s="25">
        <v>0</v>
      </c>
      <c r="C55" s="25">
        <v>2</v>
      </c>
      <c r="D55" s="25">
        <v>-3</v>
      </c>
      <c r="E55" s="25">
        <v>-3</v>
      </c>
      <c r="F55" s="25">
        <v>4</v>
      </c>
      <c r="G55" s="25">
        <v>0</v>
      </c>
      <c r="H55" s="25">
        <v>2</v>
      </c>
      <c r="I55" s="25">
        <v>0</v>
      </c>
      <c r="J55" s="25">
        <v>-1</v>
      </c>
      <c r="K55" s="25">
        <v>1</v>
      </c>
      <c r="L55" s="25">
        <v>-4</v>
      </c>
      <c r="M55" s="25">
        <v>1</v>
      </c>
      <c r="N55" s="25">
        <v>0</v>
      </c>
      <c r="O55" s="25">
        <v>3</v>
      </c>
      <c r="P55" s="25">
        <v>-1</v>
      </c>
      <c r="Q55" s="25">
        <v>-2</v>
      </c>
      <c r="R55" s="25">
        <v>-2</v>
      </c>
      <c r="S55" s="25">
        <v>1</v>
      </c>
      <c r="T55" s="25">
        <v>0</v>
      </c>
      <c r="U55" s="25">
        <v>-2</v>
      </c>
      <c r="V55" s="25">
        <v>-1</v>
      </c>
      <c r="W55" s="25">
        <v>2</v>
      </c>
      <c r="X55" s="25">
        <v>-1</v>
      </c>
      <c r="Y55" s="25">
        <v>3</v>
      </c>
      <c r="Z55" s="25">
        <v>1</v>
      </c>
    </row>
    <row r="56" spans="1:26">
      <c r="A56" s="25" t="s">
        <v>51</v>
      </c>
      <c r="B56" s="25">
        <v>-2</v>
      </c>
      <c r="C56" s="25">
        <v>1</v>
      </c>
      <c r="D56" s="25">
        <v>2</v>
      </c>
      <c r="E56" s="25">
        <v>-1</v>
      </c>
      <c r="F56" s="25">
        <v>0</v>
      </c>
      <c r="G56" s="25">
        <v>0</v>
      </c>
      <c r="H56" s="25">
        <v>2</v>
      </c>
      <c r="I56" s="25">
        <v>0</v>
      </c>
      <c r="J56" s="25">
        <v>2</v>
      </c>
      <c r="K56" s="25">
        <v>3</v>
      </c>
      <c r="L56" s="25">
        <v>1</v>
      </c>
      <c r="M56" s="25">
        <v>-1</v>
      </c>
      <c r="N56" s="25">
        <v>-2</v>
      </c>
      <c r="O56" s="25">
        <v>0</v>
      </c>
      <c r="P56" s="25">
        <v>-3</v>
      </c>
      <c r="Q56" s="25">
        <v>-2</v>
      </c>
      <c r="R56" s="25">
        <v>-1</v>
      </c>
      <c r="S56" s="25">
        <v>3</v>
      </c>
      <c r="T56" s="25">
        <v>1</v>
      </c>
      <c r="U56" s="25">
        <v>-1</v>
      </c>
      <c r="V56" s="25">
        <v>0</v>
      </c>
      <c r="W56" s="25">
        <v>-3</v>
      </c>
      <c r="X56" s="25">
        <v>-4</v>
      </c>
      <c r="Y56" s="25">
        <v>4</v>
      </c>
      <c r="Z56" s="25">
        <v>1</v>
      </c>
    </row>
    <row r="57" spans="1:26">
      <c r="A57" s="25" t="s">
        <v>41</v>
      </c>
      <c r="B57" s="25">
        <v>-2</v>
      </c>
      <c r="C57" s="25">
        <v>1</v>
      </c>
      <c r="D57" s="25">
        <v>4</v>
      </c>
      <c r="E57" s="25">
        <v>2</v>
      </c>
      <c r="F57" s="25">
        <v>-1</v>
      </c>
      <c r="G57" s="25">
        <v>0</v>
      </c>
      <c r="H57" s="25">
        <v>2</v>
      </c>
      <c r="I57" s="25">
        <v>1</v>
      </c>
      <c r="J57" s="25">
        <v>0</v>
      </c>
      <c r="K57" s="25">
        <v>-1</v>
      </c>
      <c r="L57" s="25">
        <v>0</v>
      </c>
      <c r="M57" s="25">
        <v>1</v>
      </c>
      <c r="N57" s="25">
        <v>-2</v>
      </c>
      <c r="O57" s="25">
        <v>2</v>
      </c>
      <c r="P57" s="25">
        <v>-4</v>
      </c>
      <c r="Q57" s="25">
        <v>3</v>
      </c>
      <c r="R57" s="25">
        <v>-3</v>
      </c>
      <c r="S57" s="25">
        <v>1</v>
      </c>
      <c r="T57" s="25">
        <v>0</v>
      </c>
      <c r="U57" s="25">
        <v>3</v>
      </c>
      <c r="V57" s="25">
        <v>-3</v>
      </c>
      <c r="W57" s="25">
        <v>-1</v>
      </c>
      <c r="X57" s="25">
        <v>-2</v>
      </c>
      <c r="Y57" s="25">
        <v>-1</v>
      </c>
      <c r="Z57" s="25">
        <v>0</v>
      </c>
    </row>
    <row r="58" spans="1:26">
      <c r="A58" s="25" t="s">
        <v>18</v>
      </c>
      <c r="B58" s="25">
        <v>1</v>
      </c>
      <c r="C58" s="25">
        <v>0</v>
      </c>
      <c r="D58" s="25">
        <v>1</v>
      </c>
      <c r="E58" s="25">
        <v>3</v>
      </c>
      <c r="F58" s="25">
        <v>-2</v>
      </c>
      <c r="G58" s="25">
        <v>0</v>
      </c>
      <c r="H58" s="25">
        <v>2</v>
      </c>
      <c r="I58" s="25">
        <v>-1</v>
      </c>
      <c r="J58" s="25">
        <v>-1</v>
      </c>
      <c r="K58" s="25">
        <v>-2</v>
      </c>
      <c r="L58" s="25">
        <v>-3</v>
      </c>
      <c r="M58" s="25">
        <v>1</v>
      </c>
      <c r="N58" s="25">
        <v>1</v>
      </c>
      <c r="O58" s="25">
        <v>2</v>
      </c>
      <c r="P58" s="25">
        <v>-4</v>
      </c>
      <c r="Q58" s="25">
        <v>-2</v>
      </c>
      <c r="R58" s="25">
        <v>4</v>
      </c>
      <c r="S58" s="25">
        <v>3</v>
      </c>
      <c r="T58" s="25">
        <v>0</v>
      </c>
      <c r="U58" s="25">
        <v>2</v>
      </c>
      <c r="V58" s="25">
        <v>0</v>
      </c>
      <c r="W58" s="25">
        <v>0</v>
      </c>
      <c r="X58" s="25">
        <v>-3</v>
      </c>
      <c r="Y58" s="25">
        <v>-1</v>
      </c>
      <c r="Z58" s="25">
        <v>-1</v>
      </c>
    </row>
    <row r="59" spans="1:26">
      <c r="A59" s="25" t="s">
        <v>22</v>
      </c>
      <c r="B59" s="25">
        <v>1</v>
      </c>
      <c r="C59" s="25">
        <v>0</v>
      </c>
      <c r="D59" s="25">
        <v>-2</v>
      </c>
      <c r="E59" s="25">
        <v>4</v>
      </c>
      <c r="F59" s="25">
        <v>0</v>
      </c>
      <c r="G59" s="25">
        <v>0</v>
      </c>
      <c r="H59" s="25">
        <v>2</v>
      </c>
      <c r="I59" s="25">
        <v>2</v>
      </c>
      <c r="J59" s="25">
        <v>3</v>
      </c>
      <c r="K59" s="25">
        <v>-1</v>
      </c>
      <c r="L59" s="25">
        <v>-1</v>
      </c>
      <c r="M59" s="25">
        <v>1</v>
      </c>
      <c r="N59" s="25">
        <v>-1</v>
      </c>
      <c r="O59" s="25">
        <v>1</v>
      </c>
      <c r="P59" s="25">
        <v>-3</v>
      </c>
      <c r="Q59" s="25">
        <v>1</v>
      </c>
      <c r="R59" s="25">
        <v>-2</v>
      </c>
      <c r="S59" s="25">
        <v>-4</v>
      </c>
      <c r="T59" s="25">
        <v>0</v>
      </c>
      <c r="U59" s="25">
        <v>3</v>
      </c>
      <c r="V59" s="25">
        <v>-1</v>
      </c>
      <c r="W59" s="25">
        <v>-2</v>
      </c>
      <c r="X59" s="25">
        <v>-3</v>
      </c>
      <c r="Y59" s="25">
        <v>2</v>
      </c>
      <c r="Z59" s="25">
        <v>0</v>
      </c>
    </row>
    <row r="60" spans="1:26">
      <c r="A60" s="25" t="s">
        <v>36</v>
      </c>
      <c r="B60" s="25">
        <v>2</v>
      </c>
      <c r="C60" s="25">
        <v>1</v>
      </c>
      <c r="D60" s="25">
        <v>0</v>
      </c>
      <c r="E60" s="25">
        <v>0</v>
      </c>
      <c r="F60" s="25">
        <v>-1</v>
      </c>
      <c r="G60" s="25">
        <v>3</v>
      </c>
      <c r="H60" s="25">
        <v>2</v>
      </c>
      <c r="I60" s="25">
        <v>1</v>
      </c>
      <c r="J60" s="25">
        <v>-2</v>
      </c>
      <c r="K60" s="25">
        <v>-2</v>
      </c>
      <c r="L60" s="25">
        <v>-1</v>
      </c>
      <c r="M60" s="25">
        <v>1</v>
      </c>
      <c r="N60" s="25">
        <v>2</v>
      </c>
      <c r="O60" s="25">
        <v>1</v>
      </c>
      <c r="P60" s="25">
        <v>-4</v>
      </c>
      <c r="Q60" s="25">
        <v>-3</v>
      </c>
      <c r="R60" s="25">
        <v>-1</v>
      </c>
      <c r="S60" s="25">
        <v>0</v>
      </c>
      <c r="T60" s="25">
        <v>3</v>
      </c>
      <c r="U60" s="25">
        <v>0</v>
      </c>
      <c r="V60" s="25">
        <v>-2</v>
      </c>
      <c r="W60" s="25">
        <v>-1</v>
      </c>
      <c r="X60" s="25">
        <v>-3</v>
      </c>
      <c r="Y60" s="25">
        <v>0</v>
      </c>
      <c r="Z60" s="25">
        <v>4</v>
      </c>
    </row>
    <row r="61" spans="1:26">
      <c r="A61" s="25" t="s">
        <v>15</v>
      </c>
      <c r="B61" s="25">
        <v>-1</v>
      </c>
      <c r="C61" s="25">
        <v>-2</v>
      </c>
      <c r="D61" s="25">
        <v>0</v>
      </c>
      <c r="E61" s="25">
        <v>1</v>
      </c>
      <c r="F61" s="25">
        <v>-2</v>
      </c>
      <c r="G61" s="25">
        <v>-3</v>
      </c>
      <c r="H61" s="25">
        <v>3</v>
      </c>
      <c r="I61" s="25">
        <v>1</v>
      </c>
      <c r="J61" s="25">
        <v>0</v>
      </c>
      <c r="K61" s="25">
        <v>0</v>
      </c>
      <c r="L61" s="25">
        <v>3</v>
      </c>
      <c r="M61" s="25">
        <v>2</v>
      </c>
      <c r="N61" s="25">
        <v>-1</v>
      </c>
      <c r="O61" s="25">
        <v>2</v>
      </c>
      <c r="P61" s="25">
        <v>0</v>
      </c>
      <c r="Q61" s="25">
        <v>-3</v>
      </c>
      <c r="R61" s="25">
        <v>-1</v>
      </c>
      <c r="S61" s="25">
        <v>-2</v>
      </c>
      <c r="T61" s="25">
        <v>1</v>
      </c>
      <c r="U61" s="25">
        <v>4</v>
      </c>
      <c r="V61" s="25">
        <v>0</v>
      </c>
      <c r="W61" s="25">
        <v>-1</v>
      </c>
      <c r="X61" s="25">
        <v>-4</v>
      </c>
      <c r="Y61" s="25">
        <v>1</v>
      </c>
      <c r="Z61" s="25">
        <v>2</v>
      </c>
    </row>
    <row r="62" spans="1:26">
      <c r="A62" s="25" t="s">
        <v>38</v>
      </c>
      <c r="B62" s="25">
        <v>0</v>
      </c>
      <c r="C62" s="25">
        <v>2</v>
      </c>
      <c r="D62" s="25">
        <v>0</v>
      </c>
      <c r="E62" s="25">
        <v>0</v>
      </c>
      <c r="F62" s="25">
        <v>0</v>
      </c>
      <c r="G62" s="25">
        <v>-1</v>
      </c>
      <c r="H62" s="25">
        <v>3</v>
      </c>
      <c r="I62" s="25">
        <v>1</v>
      </c>
      <c r="J62" s="25">
        <v>-1</v>
      </c>
      <c r="K62" s="25">
        <v>3</v>
      </c>
      <c r="L62" s="25">
        <v>1</v>
      </c>
      <c r="M62" s="25">
        <v>1</v>
      </c>
      <c r="N62" s="25">
        <v>-1</v>
      </c>
      <c r="O62" s="25">
        <v>-3</v>
      </c>
      <c r="P62" s="25">
        <v>2</v>
      </c>
      <c r="Q62" s="25">
        <v>0</v>
      </c>
      <c r="R62" s="25">
        <v>-2</v>
      </c>
      <c r="S62" s="25">
        <v>-4</v>
      </c>
      <c r="T62" s="25">
        <v>-2</v>
      </c>
      <c r="U62" s="25">
        <v>-2</v>
      </c>
      <c r="V62" s="25">
        <v>4</v>
      </c>
      <c r="W62" s="25">
        <v>-3</v>
      </c>
      <c r="X62" s="25">
        <v>2</v>
      </c>
      <c r="Y62" s="25">
        <v>-1</v>
      </c>
      <c r="Z62" s="25">
        <v>1</v>
      </c>
    </row>
    <row r="63" spans="1:26">
      <c r="A63" s="25" t="s">
        <v>53</v>
      </c>
      <c r="B63" s="25">
        <v>0</v>
      </c>
      <c r="C63" s="25">
        <v>-1</v>
      </c>
      <c r="D63" s="25">
        <v>1</v>
      </c>
      <c r="E63" s="25">
        <v>4</v>
      </c>
      <c r="F63" s="25">
        <v>1</v>
      </c>
      <c r="G63" s="25">
        <v>0</v>
      </c>
      <c r="H63" s="25">
        <v>3</v>
      </c>
      <c r="I63" s="25">
        <v>3</v>
      </c>
      <c r="J63" s="25">
        <v>-2</v>
      </c>
      <c r="K63" s="25">
        <v>-1</v>
      </c>
      <c r="L63" s="25">
        <v>-3</v>
      </c>
      <c r="M63" s="25">
        <v>-2</v>
      </c>
      <c r="N63" s="25">
        <v>0</v>
      </c>
      <c r="O63" s="25">
        <v>1</v>
      </c>
      <c r="P63" s="25">
        <v>2</v>
      </c>
      <c r="Q63" s="25">
        <v>0</v>
      </c>
      <c r="R63" s="25">
        <v>-1</v>
      </c>
      <c r="S63" s="25">
        <v>-4</v>
      </c>
      <c r="T63" s="25">
        <v>2</v>
      </c>
      <c r="U63" s="25">
        <v>2</v>
      </c>
      <c r="V63" s="25">
        <v>0</v>
      </c>
      <c r="W63" s="25">
        <v>-1</v>
      </c>
      <c r="X63" s="25">
        <v>-3</v>
      </c>
      <c r="Y63" s="25">
        <v>1</v>
      </c>
      <c r="Z63" s="25">
        <v>-2</v>
      </c>
    </row>
    <row r="64" spans="1:26">
      <c r="A64" s="25" t="s">
        <v>55</v>
      </c>
      <c r="B64" s="25">
        <v>-1</v>
      </c>
      <c r="C64" s="25">
        <v>-2</v>
      </c>
      <c r="D64" s="25">
        <v>-1</v>
      </c>
      <c r="E64" s="25">
        <v>2</v>
      </c>
      <c r="F64" s="25">
        <v>1</v>
      </c>
      <c r="G64" s="25">
        <v>1</v>
      </c>
      <c r="H64" s="25">
        <v>3</v>
      </c>
      <c r="I64" s="25">
        <v>1</v>
      </c>
      <c r="J64" s="25">
        <v>0</v>
      </c>
      <c r="K64" s="25">
        <v>0</v>
      </c>
      <c r="L64" s="25">
        <v>-1</v>
      </c>
      <c r="M64" s="25">
        <v>4</v>
      </c>
      <c r="N64" s="25">
        <v>1</v>
      </c>
      <c r="O64" s="25">
        <v>-3</v>
      </c>
      <c r="P64" s="25">
        <v>-4</v>
      </c>
      <c r="Q64" s="25">
        <v>0</v>
      </c>
      <c r="R64" s="25">
        <v>2</v>
      </c>
      <c r="S64" s="25">
        <v>-3</v>
      </c>
      <c r="T64" s="25">
        <v>3</v>
      </c>
      <c r="U64" s="25">
        <v>2</v>
      </c>
      <c r="V64" s="25">
        <v>-1</v>
      </c>
      <c r="W64" s="25">
        <v>0</v>
      </c>
      <c r="X64" s="25">
        <v>-2</v>
      </c>
      <c r="Y64" s="25">
        <v>-2</v>
      </c>
      <c r="Z64" s="25">
        <v>0</v>
      </c>
    </row>
    <row r="65" spans="1:26">
      <c r="A65" s="25" t="s">
        <v>23</v>
      </c>
      <c r="B65" s="25">
        <v>0</v>
      </c>
      <c r="C65" s="25">
        <v>-4</v>
      </c>
      <c r="D65" s="25">
        <v>2</v>
      </c>
      <c r="E65" s="25">
        <v>2</v>
      </c>
      <c r="F65" s="25">
        <v>0</v>
      </c>
      <c r="G65" s="25">
        <v>1</v>
      </c>
      <c r="H65" s="25">
        <v>3</v>
      </c>
      <c r="I65" s="25">
        <v>1</v>
      </c>
      <c r="J65" s="25">
        <v>-3</v>
      </c>
      <c r="K65" s="25">
        <v>-1</v>
      </c>
      <c r="L65" s="25">
        <v>-2</v>
      </c>
      <c r="M65" s="25">
        <v>-1</v>
      </c>
      <c r="N65" s="25">
        <v>-2</v>
      </c>
      <c r="O65" s="25">
        <v>2</v>
      </c>
      <c r="P65" s="25">
        <v>-2</v>
      </c>
      <c r="Q65" s="25">
        <v>0</v>
      </c>
      <c r="R65" s="25">
        <v>1</v>
      </c>
      <c r="S65" s="25">
        <v>-3</v>
      </c>
      <c r="T65" s="25">
        <v>1</v>
      </c>
      <c r="U65" s="25">
        <v>-1</v>
      </c>
      <c r="V65" s="25">
        <v>-1</v>
      </c>
      <c r="W65" s="25">
        <v>0</v>
      </c>
      <c r="X65" s="25">
        <v>0</v>
      </c>
      <c r="Y65" s="25">
        <v>4</v>
      </c>
      <c r="Z65" s="25">
        <v>3</v>
      </c>
    </row>
    <row r="66" spans="1:26">
      <c r="A66" s="25" t="s">
        <v>40</v>
      </c>
      <c r="B66" s="25">
        <v>-2</v>
      </c>
      <c r="C66" s="25">
        <v>-1</v>
      </c>
      <c r="D66" s="25">
        <v>1</v>
      </c>
      <c r="E66" s="25">
        <v>2</v>
      </c>
      <c r="F66" s="25">
        <v>-1</v>
      </c>
      <c r="G66" s="25">
        <v>-3</v>
      </c>
      <c r="H66" s="25">
        <v>4</v>
      </c>
      <c r="I66" s="25">
        <v>0</v>
      </c>
      <c r="J66" s="25">
        <v>-3</v>
      </c>
      <c r="K66" s="25">
        <v>3</v>
      </c>
      <c r="L66" s="25">
        <v>0</v>
      </c>
      <c r="M66" s="25">
        <v>0</v>
      </c>
      <c r="N66" s="25">
        <v>0</v>
      </c>
      <c r="O66" s="25">
        <v>-2</v>
      </c>
      <c r="P66" s="25">
        <v>-4</v>
      </c>
      <c r="Q66" s="25">
        <v>1</v>
      </c>
      <c r="R66" s="25">
        <v>-1</v>
      </c>
      <c r="S66" s="25">
        <v>2</v>
      </c>
      <c r="T66" s="25">
        <v>-1</v>
      </c>
      <c r="U66" s="25">
        <v>2</v>
      </c>
      <c r="V66" s="25">
        <v>0</v>
      </c>
      <c r="W66" s="25">
        <v>-2</v>
      </c>
      <c r="X66" s="25">
        <v>1</v>
      </c>
      <c r="Y66" s="25">
        <v>1</v>
      </c>
      <c r="Z66" s="25">
        <v>3</v>
      </c>
    </row>
    <row r="67" spans="1:26">
      <c r="A67" s="25" t="s">
        <v>44</v>
      </c>
      <c r="B67" s="25">
        <v>-2</v>
      </c>
      <c r="C67" s="25">
        <v>-4</v>
      </c>
      <c r="D67" s="25">
        <v>0</v>
      </c>
      <c r="E67" s="25">
        <v>-1</v>
      </c>
      <c r="F67" s="25">
        <v>-1</v>
      </c>
      <c r="G67" s="25">
        <v>0</v>
      </c>
      <c r="H67" s="25">
        <v>4</v>
      </c>
      <c r="I67" s="25">
        <v>1</v>
      </c>
      <c r="J67" s="25">
        <v>2</v>
      </c>
      <c r="K67" s="25">
        <v>-3</v>
      </c>
      <c r="L67" s="25">
        <v>0</v>
      </c>
      <c r="M67" s="25">
        <v>0</v>
      </c>
      <c r="N67" s="25">
        <v>3</v>
      </c>
      <c r="O67" s="25">
        <v>2</v>
      </c>
      <c r="P67" s="25">
        <v>-1</v>
      </c>
      <c r="Q67" s="25">
        <v>-2</v>
      </c>
      <c r="R67" s="25">
        <v>3</v>
      </c>
      <c r="S67" s="25">
        <v>0</v>
      </c>
      <c r="T67" s="25">
        <v>1</v>
      </c>
      <c r="U67" s="25">
        <v>2</v>
      </c>
      <c r="V67" s="25">
        <v>1</v>
      </c>
      <c r="W67" s="25">
        <v>-1</v>
      </c>
      <c r="X67" s="25">
        <v>-3</v>
      </c>
      <c r="Y67" s="25">
        <v>-2</v>
      </c>
      <c r="Z67" s="25">
        <v>1</v>
      </c>
    </row>
    <row r="68" spans="1:26">
      <c r="A68" s="25" t="s">
        <v>62</v>
      </c>
      <c r="B68" s="25">
        <v>-1</v>
      </c>
      <c r="C68" s="25">
        <v>-1</v>
      </c>
      <c r="D68" s="25">
        <v>-1</v>
      </c>
      <c r="E68" s="25">
        <v>-4</v>
      </c>
      <c r="F68" s="25">
        <v>2</v>
      </c>
      <c r="G68" s="25">
        <v>1</v>
      </c>
      <c r="H68" s="25">
        <v>4</v>
      </c>
      <c r="I68" s="25">
        <v>-3</v>
      </c>
      <c r="J68" s="25">
        <v>1</v>
      </c>
      <c r="K68" s="25">
        <v>0</v>
      </c>
      <c r="L68" s="25">
        <v>3</v>
      </c>
      <c r="M68" s="25">
        <v>0</v>
      </c>
      <c r="N68" s="25">
        <v>0</v>
      </c>
      <c r="O68" s="25">
        <v>0</v>
      </c>
      <c r="P68" s="25">
        <v>-2</v>
      </c>
      <c r="Q68" s="25">
        <v>2</v>
      </c>
      <c r="R68" s="25">
        <v>0</v>
      </c>
      <c r="S68" s="25">
        <v>-2</v>
      </c>
      <c r="T68" s="25">
        <v>2</v>
      </c>
      <c r="U68" s="25">
        <v>1</v>
      </c>
      <c r="V68" s="25">
        <v>-1</v>
      </c>
      <c r="W68" s="25">
        <v>1</v>
      </c>
      <c r="X68" s="25">
        <v>-2</v>
      </c>
      <c r="Y68" s="25">
        <v>3</v>
      </c>
      <c r="Z68" s="25">
        <v>-3</v>
      </c>
    </row>
    <row r="69" spans="1:26">
      <c r="A69" s="24"/>
      <c r="B69" s="25" t="s">
        <v>84</v>
      </c>
      <c r="C69" s="25" t="s">
        <v>85</v>
      </c>
      <c r="D69" s="25" t="s">
        <v>86</v>
      </c>
      <c r="E69" s="25" t="s">
        <v>87</v>
      </c>
      <c r="F69" s="25" t="s">
        <v>88</v>
      </c>
      <c r="G69" s="25" t="s">
        <v>89</v>
      </c>
      <c r="H69" s="25" t="s">
        <v>90</v>
      </c>
      <c r="I69" s="25" t="s">
        <v>91</v>
      </c>
      <c r="J69" s="25" t="s">
        <v>92</v>
      </c>
      <c r="K69" s="25" t="s">
        <v>93</v>
      </c>
      <c r="L69" s="25" t="s">
        <v>94</v>
      </c>
      <c r="M69" s="25" t="s">
        <v>95</v>
      </c>
      <c r="N69" s="25" t="s">
        <v>96</v>
      </c>
      <c r="O69" s="25" t="s">
        <v>97</v>
      </c>
      <c r="P69" s="25" t="s">
        <v>98</v>
      </c>
      <c r="Q69" s="25" t="s">
        <v>99</v>
      </c>
      <c r="R69" s="25" t="s">
        <v>100</v>
      </c>
      <c r="S69" s="25" t="s">
        <v>101</v>
      </c>
      <c r="T69" s="25" t="s">
        <v>102</v>
      </c>
      <c r="U69" s="25" t="s">
        <v>103</v>
      </c>
      <c r="V69" s="25" t="s">
        <v>104</v>
      </c>
      <c r="W69" s="25" t="s">
        <v>105</v>
      </c>
      <c r="X69" s="25" t="s">
        <v>106</v>
      </c>
      <c r="Y69" s="25" t="s">
        <v>107</v>
      </c>
      <c r="Z69" s="25" t="s">
        <v>108</v>
      </c>
    </row>
    <row r="70" spans="1:26">
      <c r="A70">
        <v>4</v>
      </c>
      <c r="B70">
        <f>COUNTIF(B2:B68,4)</f>
        <v>0</v>
      </c>
      <c r="C70">
        <f t="shared" ref="C70:I70" si="0">COUNTIF(C2:C68,4)</f>
        <v>1</v>
      </c>
      <c r="D70">
        <f t="shared" si="0"/>
        <v>2</v>
      </c>
      <c r="E70">
        <f t="shared" si="0"/>
        <v>5</v>
      </c>
      <c r="F70">
        <f t="shared" si="0"/>
        <v>5</v>
      </c>
      <c r="G70">
        <f t="shared" si="0"/>
        <v>1</v>
      </c>
      <c r="H70">
        <f t="shared" si="0"/>
        <v>3</v>
      </c>
      <c r="I70">
        <f t="shared" si="0"/>
        <v>4</v>
      </c>
      <c r="J70">
        <f t="shared" ref="J70" si="1">COUNTIF(J2:J68,4)</f>
        <v>0</v>
      </c>
      <c r="K70">
        <f t="shared" ref="K70" si="2">COUNTIF(K2:K68,4)</f>
        <v>4</v>
      </c>
      <c r="L70">
        <f t="shared" ref="L70" si="3">COUNTIF(L2:L68,4)</f>
        <v>0</v>
      </c>
      <c r="M70">
        <f t="shared" ref="M70" si="4">COUNTIF(M2:M68,4)</f>
        <v>3</v>
      </c>
      <c r="N70">
        <f t="shared" ref="N70" si="5">COUNTIF(N2:N68,4)</f>
        <v>5</v>
      </c>
      <c r="O70">
        <f t="shared" ref="O70:P70" si="6">COUNTIF(O2:O68,4)</f>
        <v>6</v>
      </c>
      <c r="P70">
        <f t="shared" si="6"/>
        <v>1</v>
      </c>
      <c r="Q70">
        <f t="shared" ref="Q70" si="7">COUNTIF(Q2:Q68,4)</f>
        <v>1</v>
      </c>
      <c r="R70">
        <f t="shared" ref="R70" si="8">COUNTIF(R2:R68,4)</f>
        <v>1</v>
      </c>
      <c r="S70">
        <f t="shared" ref="S70" si="9">COUNTIF(S2:S68,4)</f>
        <v>0</v>
      </c>
      <c r="T70">
        <f t="shared" ref="T70" si="10">COUNTIF(T2:T68,4)</f>
        <v>3</v>
      </c>
      <c r="U70">
        <f t="shared" ref="U70" si="11">COUNTIF(U2:U68,4)</f>
        <v>2</v>
      </c>
      <c r="V70">
        <f t="shared" ref="V70:W70" si="12">COUNTIF(V2:V68,4)</f>
        <v>2</v>
      </c>
      <c r="W70">
        <f t="shared" si="12"/>
        <v>0</v>
      </c>
      <c r="X70">
        <f t="shared" ref="X70" si="13">COUNTIF(X2:X68,4)</f>
        <v>2</v>
      </c>
      <c r="Y70">
        <f t="shared" ref="Y70" si="14">COUNTIF(Y2:Y68,4)</f>
        <v>13</v>
      </c>
      <c r="Z70">
        <f t="shared" ref="Z70" si="15">COUNTIF(Z2:Z68,4)</f>
        <v>3</v>
      </c>
    </row>
    <row r="71" spans="1:26">
      <c r="A71">
        <v>3</v>
      </c>
      <c r="B71">
        <f>COUNTIF(B2:B68,3)</f>
        <v>0</v>
      </c>
      <c r="C71">
        <f t="shared" ref="C71:I71" si="16">COUNTIF(C2:C68,3)</f>
        <v>6</v>
      </c>
      <c r="D71">
        <f t="shared" si="16"/>
        <v>4</v>
      </c>
      <c r="E71">
        <f t="shared" si="16"/>
        <v>4</v>
      </c>
      <c r="F71">
        <f t="shared" si="16"/>
        <v>7</v>
      </c>
      <c r="G71">
        <f t="shared" si="16"/>
        <v>6</v>
      </c>
      <c r="H71">
        <f t="shared" si="16"/>
        <v>5</v>
      </c>
      <c r="I71">
        <f t="shared" si="16"/>
        <v>8</v>
      </c>
      <c r="J71">
        <f t="shared" ref="J71:Z71" si="17">COUNTIF(J2:J68,3)</f>
        <v>7</v>
      </c>
      <c r="K71">
        <f t="shared" si="17"/>
        <v>7</v>
      </c>
      <c r="L71">
        <f t="shared" si="17"/>
        <v>2</v>
      </c>
      <c r="M71">
        <f t="shared" si="17"/>
        <v>4</v>
      </c>
      <c r="N71">
        <f t="shared" si="17"/>
        <v>7</v>
      </c>
      <c r="O71">
        <f t="shared" si="17"/>
        <v>11</v>
      </c>
      <c r="P71">
        <f t="shared" si="17"/>
        <v>0</v>
      </c>
      <c r="Q71">
        <f t="shared" si="17"/>
        <v>6</v>
      </c>
      <c r="R71">
        <f t="shared" si="17"/>
        <v>3</v>
      </c>
      <c r="S71">
        <f t="shared" si="17"/>
        <v>4</v>
      </c>
      <c r="T71">
        <f t="shared" si="17"/>
        <v>5</v>
      </c>
      <c r="U71">
        <f t="shared" si="17"/>
        <v>8</v>
      </c>
      <c r="V71">
        <f t="shared" si="17"/>
        <v>2</v>
      </c>
      <c r="W71">
        <f t="shared" si="17"/>
        <v>2</v>
      </c>
      <c r="X71">
        <f t="shared" si="17"/>
        <v>5</v>
      </c>
      <c r="Y71">
        <f t="shared" si="17"/>
        <v>10</v>
      </c>
      <c r="Z71">
        <f t="shared" si="17"/>
        <v>11</v>
      </c>
    </row>
    <row r="72" spans="1:26">
      <c r="A72">
        <v>2</v>
      </c>
      <c r="B72">
        <f>COUNTIF(B2:B68,2)</f>
        <v>5</v>
      </c>
      <c r="C72">
        <f t="shared" ref="C72:I72" si="18">COUNTIF(C2:C68,2)</f>
        <v>7</v>
      </c>
      <c r="D72">
        <f t="shared" si="18"/>
        <v>7</v>
      </c>
      <c r="E72">
        <f t="shared" si="18"/>
        <v>17</v>
      </c>
      <c r="F72">
        <f t="shared" si="18"/>
        <v>10</v>
      </c>
      <c r="G72">
        <f t="shared" si="18"/>
        <v>7</v>
      </c>
      <c r="H72">
        <f t="shared" si="18"/>
        <v>7</v>
      </c>
      <c r="I72">
        <f t="shared" si="18"/>
        <v>11</v>
      </c>
      <c r="J72">
        <f t="shared" ref="J72:Z72" si="19">COUNTIF(J2:J68,2)</f>
        <v>13</v>
      </c>
      <c r="K72">
        <f t="shared" si="19"/>
        <v>3</v>
      </c>
      <c r="L72">
        <f t="shared" si="19"/>
        <v>4</v>
      </c>
      <c r="M72">
        <f t="shared" si="19"/>
        <v>10</v>
      </c>
      <c r="N72">
        <f t="shared" si="19"/>
        <v>9</v>
      </c>
      <c r="O72">
        <f t="shared" si="19"/>
        <v>14</v>
      </c>
      <c r="P72">
        <f t="shared" si="19"/>
        <v>3</v>
      </c>
      <c r="Q72">
        <f t="shared" si="19"/>
        <v>4</v>
      </c>
      <c r="R72">
        <f t="shared" si="19"/>
        <v>5</v>
      </c>
      <c r="S72">
        <f t="shared" si="19"/>
        <v>8</v>
      </c>
      <c r="T72">
        <f t="shared" si="19"/>
        <v>13</v>
      </c>
      <c r="U72">
        <f t="shared" si="19"/>
        <v>12</v>
      </c>
      <c r="V72">
        <f t="shared" si="19"/>
        <v>3</v>
      </c>
      <c r="W72">
        <f t="shared" si="19"/>
        <v>4</v>
      </c>
      <c r="X72">
        <f t="shared" si="19"/>
        <v>4</v>
      </c>
      <c r="Y72">
        <f t="shared" si="19"/>
        <v>10</v>
      </c>
      <c r="Z72">
        <f t="shared" si="19"/>
        <v>11</v>
      </c>
    </row>
    <row r="73" spans="1:26">
      <c r="A73">
        <v>1</v>
      </c>
      <c r="B73">
        <f>COUNTIF(B2:B68,1)</f>
        <v>8</v>
      </c>
      <c r="C73">
        <f t="shared" ref="C73:I73" si="20">COUNTIF(C2:C68,1)</f>
        <v>9</v>
      </c>
      <c r="D73">
        <f t="shared" si="20"/>
        <v>9</v>
      </c>
      <c r="E73">
        <f t="shared" si="20"/>
        <v>8</v>
      </c>
      <c r="F73">
        <f t="shared" si="20"/>
        <v>10</v>
      </c>
      <c r="G73">
        <f t="shared" si="20"/>
        <v>13</v>
      </c>
      <c r="H73">
        <f t="shared" si="20"/>
        <v>18</v>
      </c>
      <c r="I73">
        <f t="shared" si="20"/>
        <v>20</v>
      </c>
      <c r="J73">
        <f t="shared" ref="J73:Z73" si="21">COUNTIF(J2:J68,1)</f>
        <v>14</v>
      </c>
      <c r="K73">
        <f t="shared" si="21"/>
        <v>6</v>
      </c>
      <c r="L73">
        <f t="shared" si="21"/>
        <v>5</v>
      </c>
      <c r="M73">
        <f t="shared" si="21"/>
        <v>18</v>
      </c>
      <c r="N73">
        <f t="shared" si="21"/>
        <v>9</v>
      </c>
      <c r="O73">
        <f t="shared" si="21"/>
        <v>12</v>
      </c>
      <c r="P73">
        <f t="shared" si="21"/>
        <v>1</v>
      </c>
      <c r="Q73">
        <f t="shared" si="21"/>
        <v>10</v>
      </c>
      <c r="R73">
        <f t="shared" si="21"/>
        <v>12</v>
      </c>
      <c r="S73">
        <f t="shared" si="21"/>
        <v>12</v>
      </c>
      <c r="T73">
        <f t="shared" si="21"/>
        <v>17</v>
      </c>
      <c r="U73">
        <f t="shared" si="21"/>
        <v>17</v>
      </c>
      <c r="V73">
        <f t="shared" si="21"/>
        <v>6</v>
      </c>
      <c r="W73">
        <f t="shared" si="21"/>
        <v>4</v>
      </c>
      <c r="X73">
        <f t="shared" si="21"/>
        <v>5</v>
      </c>
      <c r="Y73">
        <f t="shared" si="21"/>
        <v>11</v>
      </c>
      <c r="Z73">
        <f t="shared" si="21"/>
        <v>14</v>
      </c>
    </row>
    <row r="74" spans="1:26">
      <c r="A74">
        <v>0</v>
      </c>
      <c r="B74">
        <f>COUNTIF(B2:B68,0)</f>
        <v>19</v>
      </c>
      <c r="C74">
        <f t="shared" ref="C74:I74" si="22">COUNTIF(C2:C68,0)</f>
        <v>10</v>
      </c>
      <c r="D74">
        <f t="shared" si="22"/>
        <v>15</v>
      </c>
      <c r="E74">
        <f t="shared" si="22"/>
        <v>19</v>
      </c>
      <c r="F74">
        <f t="shared" si="22"/>
        <v>13</v>
      </c>
      <c r="G74">
        <f t="shared" si="22"/>
        <v>15</v>
      </c>
      <c r="H74">
        <f t="shared" si="22"/>
        <v>14</v>
      </c>
      <c r="I74">
        <f t="shared" si="22"/>
        <v>11</v>
      </c>
      <c r="J74">
        <f t="shared" ref="J74:Z74" si="23">COUNTIF(J2:J68,0)</f>
        <v>8</v>
      </c>
      <c r="K74">
        <f t="shared" si="23"/>
        <v>11</v>
      </c>
      <c r="L74">
        <f t="shared" si="23"/>
        <v>23</v>
      </c>
      <c r="M74">
        <f t="shared" si="23"/>
        <v>17</v>
      </c>
      <c r="N74">
        <f t="shared" si="23"/>
        <v>16</v>
      </c>
      <c r="O74">
        <f t="shared" si="23"/>
        <v>8</v>
      </c>
      <c r="P74">
        <f t="shared" si="23"/>
        <v>6</v>
      </c>
      <c r="Q74">
        <f t="shared" si="23"/>
        <v>14</v>
      </c>
      <c r="R74">
        <f t="shared" si="23"/>
        <v>17</v>
      </c>
      <c r="S74">
        <f t="shared" si="23"/>
        <v>17</v>
      </c>
      <c r="T74">
        <f t="shared" si="23"/>
        <v>18</v>
      </c>
      <c r="U74">
        <f t="shared" si="23"/>
        <v>9</v>
      </c>
      <c r="V74">
        <f t="shared" si="23"/>
        <v>17</v>
      </c>
      <c r="W74">
        <f t="shared" si="23"/>
        <v>16</v>
      </c>
      <c r="X74">
        <f t="shared" si="23"/>
        <v>5</v>
      </c>
      <c r="Y74">
        <f t="shared" si="23"/>
        <v>6</v>
      </c>
      <c r="Z74">
        <f t="shared" si="23"/>
        <v>11</v>
      </c>
    </row>
    <row r="75" spans="1:26">
      <c r="A75">
        <v>-1</v>
      </c>
      <c r="B75">
        <f>COUNTIF(B2:B68,-1)</f>
        <v>10</v>
      </c>
      <c r="C75">
        <f t="shared" ref="C75:I75" si="24">COUNTIF(C2:C68,-1)</f>
        <v>15</v>
      </c>
      <c r="D75">
        <f t="shared" si="24"/>
        <v>13</v>
      </c>
      <c r="E75">
        <f t="shared" si="24"/>
        <v>6</v>
      </c>
      <c r="F75">
        <f t="shared" si="24"/>
        <v>9</v>
      </c>
      <c r="G75">
        <f t="shared" si="24"/>
        <v>11</v>
      </c>
      <c r="H75">
        <f t="shared" si="24"/>
        <v>9</v>
      </c>
      <c r="I75">
        <f t="shared" si="24"/>
        <v>9</v>
      </c>
      <c r="J75">
        <f t="shared" ref="J75:Z75" si="25">COUNTIF(J2:J68,-1)</f>
        <v>13</v>
      </c>
      <c r="K75">
        <f t="shared" si="25"/>
        <v>14</v>
      </c>
      <c r="L75">
        <f t="shared" si="25"/>
        <v>12</v>
      </c>
      <c r="M75">
        <f t="shared" si="25"/>
        <v>9</v>
      </c>
      <c r="N75">
        <f t="shared" si="25"/>
        <v>12</v>
      </c>
      <c r="O75">
        <f t="shared" si="25"/>
        <v>7</v>
      </c>
      <c r="P75">
        <f t="shared" si="25"/>
        <v>11</v>
      </c>
      <c r="Q75">
        <f t="shared" si="25"/>
        <v>11</v>
      </c>
      <c r="R75">
        <f t="shared" si="25"/>
        <v>20</v>
      </c>
      <c r="S75">
        <f t="shared" si="25"/>
        <v>13</v>
      </c>
      <c r="T75">
        <f t="shared" si="25"/>
        <v>4</v>
      </c>
      <c r="U75">
        <f t="shared" si="25"/>
        <v>12</v>
      </c>
      <c r="V75">
        <f t="shared" si="25"/>
        <v>20</v>
      </c>
      <c r="W75">
        <f t="shared" si="25"/>
        <v>13</v>
      </c>
      <c r="X75">
        <f t="shared" si="25"/>
        <v>5</v>
      </c>
      <c r="Y75">
        <f t="shared" si="25"/>
        <v>5</v>
      </c>
      <c r="Z75">
        <f t="shared" si="25"/>
        <v>5</v>
      </c>
    </row>
    <row r="76" spans="1:26">
      <c r="A76">
        <v>-2</v>
      </c>
      <c r="B76">
        <f>COUNTIF(B2:B68,-2)</f>
        <v>15</v>
      </c>
      <c r="C76">
        <f t="shared" ref="C76:I76" si="26">COUNTIF(C2:C68,-2)</f>
        <v>13</v>
      </c>
      <c r="D76">
        <f t="shared" si="26"/>
        <v>10</v>
      </c>
      <c r="E76">
        <f t="shared" si="26"/>
        <v>5</v>
      </c>
      <c r="F76">
        <f t="shared" si="26"/>
        <v>8</v>
      </c>
      <c r="G76">
        <f t="shared" si="26"/>
        <v>7</v>
      </c>
      <c r="H76">
        <f t="shared" si="26"/>
        <v>9</v>
      </c>
      <c r="I76">
        <f t="shared" si="26"/>
        <v>3</v>
      </c>
      <c r="J76">
        <f t="shared" ref="J76:Z76" si="27">COUNTIF(J2:J68,-2)</f>
        <v>5</v>
      </c>
      <c r="K76">
        <f t="shared" si="27"/>
        <v>13</v>
      </c>
      <c r="L76">
        <f t="shared" si="27"/>
        <v>13</v>
      </c>
      <c r="M76">
        <f t="shared" si="27"/>
        <v>6</v>
      </c>
      <c r="N76">
        <f t="shared" si="27"/>
        <v>7</v>
      </c>
      <c r="O76">
        <f t="shared" si="27"/>
        <v>5</v>
      </c>
      <c r="P76">
        <f t="shared" si="27"/>
        <v>15</v>
      </c>
      <c r="Q76">
        <f t="shared" si="27"/>
        <v>9</v>
      </c>
      <c r="R76">
        <f t="shared" si="27"/>
        <v>5</v>
      </c>
      <c r="S76">
        <f t="shared" si="27"/>
        <v>3</v>
      </c>
      <c r="T76">
        <f t="shared" si="27"/>
        <v>4</v>
      </c>
      <c r="U76">
        <f t="shared" si="27"/>
        <v>6</v>
      </c>
      <c r="V76">
        <f t="shared" si="27"/>
        <v>6</v>
      </c>
      <c r="W76">
        <f t="shared" si="27"/>
        <v>9</v>
      </c>
      <c r="X76">
        <f t="shared" si="27"/>
        <v>9</v>
      </c>
      <c r="Y76">
        <f t="shared" si="27"/>
        <v>7</v>
      </c>
      <c r="Z76">
        <f t="shared" si="27"/>
        <v>9</v>
      </c>
    </row>
    <row r="77" spans="1:26">
      <c r="A77">
        <v>-3</v>
      </c>
      <c r="B77">
        <f>COUNTIF(B2:B68,-3)</f>
        <v>7</v>
      </c>
      <c r="C77">
        <f t="shared" ref="C77:I77" si="28">COUNTIF(C2:C68,-3)</f>
        <v>2</v>
      </c>
      <c r="D77">
        <f t="shared" si="28"/>
        <v>6</v>
      </c>
      <c r="E77">
        <f t="shared" si="28"/>
        <v>1</v>
      </c>
      <c r="F77">
        <f t="shared" si="28"/>
        <v>4</v>
      </c>
      <c r="G77">
        <f t="shared" si="28"/>
        <v>5</v>
      </c>
      <c r="H77">
        <f t="shared" si="28"/>
        <v>2</v>
      </c>
      <c r="I77">
        <f t="shared" si="28"/>
        <v>1</v>
      </c>
      <c r="J77">
        <f t="shared" ref="J77:Z77" si="29">COUNTIF(J2:J68,-3)</f>
        <v>7</v>
      </c>
      <c r="K77">
        <f t="shared" si="29"/>
        <v>7</v>
      </c>
      <c r="L77">
        <f t="shared" si="29"/>
        <v>7</v>
      </c>
      <c r="M77">
        <f t="shared" si="29"/>
        <v>0</v>
      </c>
      <c r="N77">
        <f t="shared" si="29"/>
        <v>1</v>
      </c>
      <c r="O77">
        <f t="shared" si="29"/>
        <v>4</v>
      </c>
      <c r="P77">
        <f t="shared" si="29"/>
        <v>14</v>
      </c>
      <c r="Q77">
        <f t="shared" si="29"/>
        <v>10</v>
      </c>
      <c r="R77">
        <f t="shared" si="29"/>
        <v>2</v>
      </c>
      <c r="S77">
        <f t="shared" si="29"/>
        <v>4</v>
      </c>
      <c r="T77">
        <f t="shared" si="29"/>
        <v>2</v>
      </c>
      <c r="U77">
        <f t="shared" si="29"/>
        <v>1</v>
      </c>
      <c r="V77">
        <f t="shared" si="29"/>
        <v>8</v>
      </c>
      <c r="W77">
        <f t="shared" si="29"/>
        <v>13</v>
      </c>
      <c r="X77">
        <f t="shared" si="29"/>
        <v>19</v>
      </c>
      <c r="Y77">
        <f t="shared" si="29"/>
        <v>5</v>
      </c>
      <c r="Z77">
        <f t="shared" si="29"/>
        <v>2</v>
      </c>
    </row>
    <row r="78" spans="1:26">
      <c r="A78">
        <v>-4</v>
      </c>
      <c r="B78">
        <f>COUNTIF(B2:B68,-4)</f>
        <v>3</v>
      </c>
      <c r="C78">
        <f t="shared" ref="C78:I78" si="30">COUNTIF(C2:C68,-4)</f>
        <v>4</v>
      </c>
      <c r="D78">
        <f t="shared" si="30"/>
        <v>1</v>
      </c>
      <c r="E78">
        <f t="shared" si="30"/>
        <v>2</v>
      </c>
      <c r="F78">
        <f t="shared" si="30"/>
        <v>1</v>
      </c>
      <c r="G78">
        <f t="shared" si="30"/>
        <v>2</v>
      </c>
      <c r="H78">
        <f t="shared" si="30"/>
        <v>0</v>
      </c>
      <c r="I78">
        <f t="shared" si="30"/>
        <v>0</v>
      </c>
      <c r="J78">
        <f t="shared" ref="J78:Z78" si="31">COUNTIF(J2:J68,-4)</f>
        <v>0</v>
      </c>
      <c r="K78">
        <f t="shared" si="31"/>
        <v>2</v>
      </c>
      <c r="L78">
        <f t="shared" si="31"/>
        <v>1</v>
      </c>
      <c r="M78">
        <f t="shared" si="31"/>
        <v>0</v>
      </c>
      <c r="N78">
        <f t="shared" si="31"/>
        <v>1</v>
      </c>
      <c r="O78">
        <f t="shared" si="31"/>
        <v>0</v>
      </c>
      <c r="P78">
        <f t="shared" si="31"/>
        <v>16</v>
      </c>
      <c r="Q78">
        <f t="shared" si="31"/>
        <v>2</v>
      </c>
      <c r="R78">
        <f t="shared" si="31"/>
        <v>2</v>
      </c>
      <c r="S78">
        <f t="shared" si="31"/>
        <v>6</v>
      </c>
      <c r="T78">
        <f t="shared" si="31"/>
        <v>1</v>
      </c>
      <c r="U78">
        <f t="shared" si="31"/>
        <v>0</v>
      </c>
      <c r="V78">
        <f t="shared" si="31"/>
        <v>3</v>
      </c>
      <c r="W78">
        <f t="shared" si="31"/>
        <v>6</v>
      </c>
      <c r="X78">
        <f t="shared" si="31"/>
        <v>13</v>
      </c>
      <c r="Y78">
        <f t="shared" si="31"/>
        <v>0</v>
      </c>
      <c r="Z78">
        <f t="shared" si="31"/>
        <v>1</v>
      </c>
    </row>
  </sheetData>
  <autoFilter ref="A1:Z1" xr:uid="{00000000-0009-0000-0000-000003000000}">
    <sortState ref="A2:Z68">
      <sortCondition ref="H1:H68"/>
    </sortState>
  </autoFilter>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7"/>
  <sheetViews>
    <sheetView workbookViewId="0">
      <selection activeCell="I1" sqref="I1"/>
    </sheetView>
  </sheetViews>
  <sheetFormatPr baseColWidth="10" defaultRowHeight="15.75"/>
  <cols>
    <col min="1" max="1" width="6.125" customWidth="1"/>
    <col min="2" max="10" width="7.5" style="26" customWidth="1"/>
    <col min="11" max="11" width="7.5" customWidth="1"/>
  </cols>
  <sheetData>
    <row r="1" spans="1:12">
      <c r="A1" s="29"/>
      <c r="B1" s="31">
        <v>-4</v>
      </c>
      <c r="C1" s="30">
        <v>-3</v>
      </c>
      <c r="D1" s="30">
        <v>-2</v>
      </c>
      <c r="E1" s="30">
        <v>-1</v>
      </c>
      <c r="F1" s="30">
        <v>0</v>
      </c>
      <c r="G1" s="30">
        <v>1</v>
      </c>
      <c r="H1" s="30">
        <v>2</v>
      </c>
      <c r="I1" s="30">
        <v>3</v>
      </c>
      <c r="J1" s="30">
        <v>4</v>
      </c>
      <c r="K1" s="34"/>
      <c r="L1" s="18"/>
    </row>
    <row r="2" spans="1:12">
      <c r="A2" s="27" t="s">
        <v>84</v>
      </c>
      <c r="B2" s="32">
        <v>3</v>
      </c>
      <c r="C2" s="33">
        <v>7</v>
      </c>
      <c r="D2" s="33">
        <v>15</v>
      </c>
      <c r="E2" s="33">
        <v>10</v>
      </c>
      <c r="F2" s="33">
        <v>19</v>
      </c>
      <c r="G2" s="33">
        <v>8</v>
      </c>
      <c r="H2" s="33">
        <v>5</v>
      </c>
      <c r="I2" s="33">
        <v>0</v>
      </c>
      <c r="J2" s="33">
        <v>0</v>
      </c>
      <c r="K2" s="34"/>
    </row>
    <row r="3" spans="1:12">
      <c r="A3" s="27" t="s">
        <v>85</v>
      </c>
      <c r="B3" s="32">
        <v>4</v>
      </c>
      <c r="C3" s="33">
        <v>2</v>
      </c>
      <c r="D3" s="33">
        <v>13</v>
      </c>
      <c r="E3" s="33">
        <v>15</v>
      </c>
      <c r="F3" s="33">
        <v>10</v>
      </c>
      <c r="G3" s="33">
        <v>9</v>
      </c>
      <c r="H3" s="33">
        <v>7</v>
      </c>
      <c r="I3" s="33">
        <v>6</v>
      </c>
      <c r="J3" s="33">
        <v>1</v>
      </c>
      <c r="K3" s="34"/>
    </row>
    <row r="4" spans="1:12">
      <c r="A4" s="27" t="s">
        <v>86</v>
      </c>
      <c r="B4" s="32">
        <v>1</v>
      </c>
      <c r="C4" s="33">
        <v>6</v>
      </c>
      <c r="D4" s="33">
        <v>10</v>
      </c>
      <c r="E4" s="33">
        <v>13</v>
      </c>
      <c r="F4" s="33">
        <v>15</v>
      </c>
      <c r="G4" s="33">
        <v>9</v>
      </c>
      <c r="H4" s="33">
        <v>7</v>
      </c>
      <c r="I4" s="33">
        <v>4</v>
      </c>
      <c r="J4" s="33">
        <v>2</v>
      </c>
      <c r="K4" s="34"/>
    </row>
    <row r="5" spans="1:12">
      <c r="A5" s="27" t="s">
        <v>87</v>
      </c>
      <c r="B5" s="32">
        <v>2</v>
      </c>
      <c r="C5" s="33">
        <v>1</v>
      </c>
      <c r="D5" s="33">
        <v>5</v>
      </c>
      <c r="E5" s="33">
        <v>6</v>
      </c>
      <c r="F5" s="33">
        <v>19</v>
      </c>
      <c r="G5" s="33">
        <v>8</v>
      </c>
      <c r="H5" s="33">
        <v>17</v>
      </c>
      <c r="I5" s="33">
        <v>4</v>
      </c>
      <c r="J5" s="33">
        <v>5</v>
      </c>
      <c r="K5" s="34"/>
    </row>
    <row r="6" spans="1:12">
      <c r="A6" s="27" t="s">
        <v>88</v>
      </c>
      <c r="B6" s="32">
        <v>1</v>
      </c>
      <c r="C6" s="33">
        <v>4</v>
      </c>
      <c r="D6" s="33">
        <v>8</v>
      </c>
      <c r="E6" s="33">
        <v>9</v>
      </c>
      <c r="F6" s="33">
        <v>13</v>
      </c>
      <c r="G6" s="33">
        <v>10</v>
      </c>
      <c r="H6" s="33">
        <v>10</v>
      </c>
      <c r="I6" s="33">
        <v>7</v>
      </c>
      <c r="J6" s="33">
        <v>5</v>
      </c>
      <c r="K6" s="34"/>
    </row>
    <row r="7" spans="1:12">
      <c r="A7" s="27" t="s">
        <v>89</v>
      </c>
      <c r="B7" s="32">
        <v>2</v>
      </c>
      <c r="C7" s="33">
        <v>5</v>
      </c>
      <c r="D7" s="33">
        <v>7</v>
      </c>
      <c r="E7" s="33">
        <v>11</v>
      </c>
      <c r="F7" s="33">
        <v>15</v>
      </c>
      <c r="G7" s="33">
        <v>13</v>
      </c>
      <c r="H7" s="33">
        <v>7</v>
      </c>
      <c r="I7" s="33">
        <v>6</v>
      </c>
      <c r="J7" s="33">
        <v>1</v>
      </c>
      <c r="K7" s="34"/>
    </row>
    <row r="8" spans="1:12">
      <c r="A8" s="27" t="s">
        <v>90</v>
      </c>
      <c r="B8" s="32">
        <v>0</v>
      </c>
      <c r="C8" s="33">
        <v>2</v>
      </c>
      <c r="D8" s="33">
        <v>9</v>
      </c>
      <c r="E8" s="33">
        <v>9</v>
      </c>
      <c r="F8" s="33">
        <v>14</v>
      </c>
      <c r="G8" s="33">
        <v>18</v>
      </c>
      <c r="H8" s="33">
        <v>7</v>
      </c>
      <c r="I8" s="33">
        <v>5</v>
      </c>
      <c r="J8" s="33">
        <v>3</v>
      </c>
      <c r="K8" s="34"/>
    </row>
    <row r="9" spans="1:12">
      <c r="A9" s="27" t="s">
        <v>91</v>
      </c>
      <c r="B9" s="32">
        <v>0</v>
      </c>
      <c r="C9" s="33">
        <v>1</v>
      </c>
      <c r="D9" s="33">
        <v>3</v>
      </c>
      <c r="E9" s="33">
        <v>9</v>
      </c>
      <c r="F9" s="33">
        <v>11</v>
      </c>
      <c r="G9" s="33">
        <v>20</v>
      </c>
      <c r="H9" s="33">
        <v>11</v>
      </c>
      <c r="I9" s="33">
        <v>8</v>
      </c>
      <c r="J9" s="33">
        <v>4</v>
      </c>
      <c r="K9" s="34"/>
    </row>
    <row r="10" spans="1:12">
      <c r="A10" s="27" t="s">
        <v>92</v>
      </c>
      <c r="B10" s="32">
        <v>0</v>
      </c>
      <c r="C10" s="33">
        <v>7</v>
      </c>
      <c r="D10" s="33">
        <v>5</v>
      </c>
      <c r="E10" s="33">
        <v>13</v>
      </c>
      <c r="F10" s="33">
        <v>8</v>
      </c>
      <c r="G10" s="33">
        <v>14</v>
      </c>
      <c r="H10" s="33">
        <v>13</v>
      </c>
      <c r="I10" s="33">
        <v>7</v>
      </c>
      <c r="J10" s="33">
        <v>0</v>
      </c>
      <c r="K10" s="34"/>
    </row>
    <row r="11" spans="1:12">
      <c r="A11" s="27" t="s">
        <v>93</v>
      </c>
      <c r="B11" s="32">
        <v>2</v>
      </c>
      <c r="C11" s="33">
        <v>7</v>
      </c>
      <c r="D11" s="33">
        <v>13</v>
      </c>
      <c r="E11" s="33">
        <v>14</v>
      </c>
      <c r="F11" s="33">
        <v>11</v>
      </c>
      <c r="G11" s="33">
        <v>6</v>
      </c>
      <c r="H11" s="33">
        <v>3</v>
      </c>
      <c r="I11" s="33">
        <v>7</v>
      </c>
      <c r="J11" s="33">
        <v>4</v>
      </c>
      <c r="K11" s="34"/>
    </row>
    <row r="12" spans="1:12">
      <c r="A12" s="27" t="s">
        <v>94</v>
      </c>
      <c r="B12" s="32">
        <v>1</v>
      </c>
      <c r="C12" s="33">
        <v>7</v>
      </c>
      <c r="D12" s="33">
        <v>13</v>
      </c>
      <c r="E12" s="33">
        <v>12</v>
      </c>
      <c r="F12" s="33">
        <v>23</v>
      </c>
      <c r="G12" s="33">
        <v>5</v>
      </c>
      <c r="H12" s="33">
        <v>4</v>
      </c>
      <c r="I12" s="33">
        <v>2</v>
      </c>
      <c r="J12" s="33">
        <v>0</v>
      </c>
      <c r="K12" s="34"/>
    </row>
    <row r="13" spans="1:12">
      <c r="A13" s="27" t="s">
        <v>95</v>
      </c>
      <c r="B13" s="32">
        <v>0</v>
      </c>
      <c r="C13" s="33">
        <v>0</v>
      </c>
      <c r="D13" s="33">
        <v>6</v>
      </c>
      <c r="E13" s="33">
        <v>9</v>
      </c>
      <c r="F13" s="33">
        <v>17</v>
      </c>
      <c r="G13" s="33">
        <v>18</v>
      </c>
      <c r="H13" s="33">
        <v>10</v>
      </c>
      <c r="I13" s="33">
        <v>4</v>
      </c>
      <c r="J13" s="33">
        <v>3</v>
      </c>
      <c r="K13" s="34"/>
    </row>
    <row r="14" spans="1:12">
      <c r="A14" s="27" t="s">
        <v>96</v>
      </c>
      <c r="B14" s="32">
        <v>1</v>
      </c>
      <c r="C14" s="33">
        <v>1</v>
      </c>
      <c r="D14" s="33">
        <v>7</v>
      </c>
      <c r="E14" s="33">
        <v>12</v>
      </c>
      <c r="F14" s="33">
        <v>16</v>
      </c>
      <c r="G14" s="33">
        <v>9</v>
      </c>
      <c r="H14" s="33">
        <v>9</v>
      </c>
      <c r="I14" s="33">
        <v>7</v>
      </c>
      <c r="J14" s="33">
        <v>5</v>
      </c>
      <c r="K14" s="34"/>
    </row>
    <row r="15" spans="1:12">
      <c r="A15" s="27" t="s">
        <v>97</v>
      </c>
      <c r="B15" s="32">
        <v>0</v>
      </c>
      <c r="C15" s="33">
        <v>4</v>
      </c>
      <c r="D15" s="33">
        <v>5</v>
      </c>
      <c r="E15" s="33">
        <v>7</v>
      </c>
      <c r="F15" s="33">
        <v>8</v>
      </c>
      <c r="G15" s="33">
        <v>12</v>
      </c>
      <c r="H15" s="33">
        <v>14</v>
      </c>
      <c r="I15" s="33">
        <v>11</v>
      </c>
      <c r="J15" s="33">
        <v>6</v>
      </c>
      <c r="K15" s="34"/>
    </row>
    <row r="16" spans="1:12">
      <c r="A16" s="27" t="s">
        <v>98</v>
      </c>
      <c r="B16" s="32">
        <v>16</v>
      </c>
      <c r="C16" s="33">
        <v>14</v>
      </c>
      <c r="D16" s="33">
        <v>15</v>
      </c>
      <c r="E16" s="33">
        <v>11</v>
      </c>
      <c r="F16" s="33">
        <v>6</v>
      </c>
      <c r="G16" s="33">
        <v>1</v>
      </c>
      <c r="H16" s="33">
        <v>3</v>
      </c>
      <c r="I16" s="33">
        <v>0</v>
      </c>
      <c r="J16" s="33">
        <v>1</v>
      </c>
      <c r="K16" s="34"/>
    </row>
    <row r="17" spans="1:11">
      <c r="A17" s="27" t="s">
        <v>99</v>
      </c>
      <c r="B17" s="32">
        <v>2</v>
      </c>
      <c r="C17" s="33">
        <v>10</v>
      </c>
      <c r="D17" s="33">
        <v>9</v>
      </c>
      <c r="E17" s="33">
        <v>11</v>
      </c>
      <c r="F17" s="33">
        <v>14</v>
      </c>
      <c r="G17" s="33">
        <v>10</v>
      </c>
      <c r="H17" s="33">
        <v>4</v>
      </c>
      <c r="I17" s="33">
        <v>6</v>
      </c>
      <c r="J17" s="33">
        <v>1</v>
      </c>
      <c r="K17" s="34"/>
    </row>
    <row r="18" spans="1:11">
      <c r="A18" s="27" t="s">
        <v>100</v>
      </c>
      <c r="B18" s="32">
        <v>2</v>
      </c>
      <c r="C18" s="33">
        <v>2</v>
      </c>
      <c r="D18" s="33">
        <v>5</v>
      </c>
      <c r="E18" s="33">
        <v>20</v>
      </c>
      <c r="F18" s="33">
        <v>17</v>
      </c>
      <c r="G18" s="33">
        <v>12</v>
      </c>
      <c r="H18" s="33">
        <v>5</v>
      </c>
      <c r="I18" s="33">
        <v>3</v>
      </c>
      <c r="J18" s="33">
        <v>1</v>
      </c>
      <c r="K18" s="34"/>
    </row>
    <row r="19" spans="1:11">
      <c r="A19" s="27" t="s">
        <v>101</v>
      </c>
      <c r="B19" s="32">
        <v>6</v>
      </c>
      <c r="C19" s="33">
        <v>4</v>
      </c>
      <c r="D19" s="33">
        <v>3</v>
      </c>
      <c r="E19" s="33">
        <v>13</v>
      </c>
      <c r="F19" s="33">
        <v>17</v>
      </c>
      <c r="G19" s="33">
        <v>12</v>
      </c>
      <c r="H19" s="33">
        <v>8</v>
      </c>
      <c r="I19" s="33">
        <v>4</v>
      </c>
      <c r="J19" s="33">
        <v>0</v>
      </c>
      <c r="K19" s="34"/>
    </row>
    <row r="20" spans="1:11">
      <c r="A20" s="27" t="s">
        <v>102</v>
      </c>
      <c r="B20" s="32">
        <v>1</v>
      </c>
      <c r="C20" s="33">
        <v>2</v>
      </c>
      <c r="D20" s="33">
        <v>4</v>
      </c>
      <c r="E20" s="33">
        <v>4</v>
      </c>
      <c r="F20" s="33">
        <v>18</v>
      </c>
      <c r="G20" s="33">
        <v>17</v>
      </c>
      <c r="H20" s="33">
        <v>13</v>
      </c>
      <c r="I20" s="33">
        <v>5</v>
      </c>
      <c r="J20" s="33">
        <v>3</v>
      </c>
      <c r="K20" s="34"/>
    </row>
    <row r="21" spans="1:11">
      <c r="A21" s="27" t="s">
        <v>103</v>
      </c>
      <c r="B21" s="32">
        <v>0</v>
      </c>
      <c r="C21" s="33">
        <v>1</v>
      </c>
      <c r="D21" s="33">
        <v>6</v>
      </c>
      <c r="E21" s="33">
        <v>12</v>
      </c>
      <c r="F21" s="33">
        <v>9</v>
      </c>
      <c r="G21" s="33">
        <v>17</v>
      </c>
      <c r="H21" s="33">
        <v>12</v>
      </c>
      <c r="I21" s="33">
        <v>8</v>
      </c>
      <c r="J21" s="33">
        <v>2</v>
      </c>
      <c r="K21" s="34"/>
    </row>
    <row r="22" spans="1:11">
      <c r="A22" s="27" t="s">
        <v>104</v>
      </c>
      <c r="B22" s="32">
        <v>3</v>
      </c>
      <c r="C22" s="33">
        <v>8</v>
      </c>
      <c r="D22" s="33">
        <v>6</v>
      </c>
      <c r="E22" s="33">
        <v>20</v>
      </c>
      <c r="F22" s="33">
        <v>17</v>
      </c>
      <c r="G22" s="33">
        <v>6</v>
      </c>
      <c r="H22" s="33">
        <v>3</v>
      </c>
      <c r="I22" s="33">
        <v>2</v>
      </c>
      <c r="J22" s="33">
        <v>2</v>
      </c>
      <c r="K22" s="34"/>
    </row>
    <row r="23" spans="1:11">
      <c r="A23" s="27" t="s">
        <v>105</v>
      </c>
      <c r="B23" s="32">
        <v>6</v>
      </c>
      <c r="C23" s="33">
        <v>13</v>
      </c>
      <c r="D23" s="33">
        <v>9</v>
      </c>
      <c r="E23" s="33">
        <v>13</v>
      </c>
      <c r="F23" s="33">
        <v>16</v>
      </c>
      <c r="G23" s="33">
        <v>4</v>
      </c>
      <c r="H23" s="33">
        <v>4</v>
      </c>
      <c r="I23" s="33">
        <v>2</v>
      </c>
      <c r="J23" s="33">
        <v>0</v>
      </c>
      <c r="K23" s="34"/>
    </row>
    <row r="24" spans="1:11">
      <c r="A24" s="27" t="s">
        <v>106</v>
      </c>
      <c r="B24" s="32">
        <v>13</v>
      </c>
      <c r="C24" s="33">
        <v>19</v>
      </c>
      <c r="D24" s="33">
        <v>9</v>
      </c>
      <c r="E24" s="33">
        <v>5</v>
      </c>
      <c r="F24" s="33">
        <v>5</v>
      </c>
      <c r="G24" s="33">
        <v>5</v>
      </c>
      <c r="H24" s="33">
        <v>4</v>
      </c>
      <c r="I24" s="33">
        <v>5</v>
      </c>
      <c r="J24" s="33">
        <v>2</v>
      </c>
      <c r="K24" s="34"/>
    </row>
    <row r="25" spans="1:11">
      <c r="A25" s="27" t="s">
        <v>107</v>
      </c>
      <c r="B25" s="32">
        <v>0</v>
      </c>
      <c r="C25" s="33">
        <v>5</v>
      </c>
      <c r="D25" s="33">
        <v>7</v>
      </c>
      <c r="E25" s="33">
        <v>5</v>
      </c>
      <c r="F25" s="33">
        <v>6</v>
      </c>
      <c r="G25" s="33">
        <v>11</v>
      </c>
      <c r="H25" s="33">
        <v>10</v>
      </c>
      <c r="I25" s="33">
        <v>10</v>
      </c>
      <c r="J25" s="33">
        <v>13</v>
      </c>
      <c r="K25" s="34"/>
    </row>
    <row r="26" spans="1:11">
      <c r="A26" s="27" t="s">
        <v>108</v>
      </c>
      <c r="B26" s="32">
        <v>1</v>
      </c>
      <c r="C26" s="33">
        <v>2</v>
      </c>
      <c r="D26" s="33">
        <v>9</v>
      </c>
      <c r="E26" s="33">
        <v>5</v>
      </c>
      <c r="F26" s="33">
        <v>11</v>
      </c>
      <c r="G26" s="33">
        <v>14</v>
      </c>
      <c r="H26" s="33">
        <v>11</v>
      </c>
      <c r="I26" s="33">
        <v>11</v>
      </c>
      <c r="J26" s="33">
        <v>3</v>
      </c>
      <c r="K26" s="34"/>
    </row>
    <row r="27" spans="1:11">
      <c r="A27" s="34"/>
      <c r="B27" s="28"/>
      <c r="C27" s="28"/>
      <c r="D27" s="28"/>
      <c r="E27" s="28"/>
      <c r="F27" s="28"/>
      <c r="G27" s="28"/>
      <c r="H27" s="28"/>
      <c r="I27" s="28"/>
      <c r="J27" s="28"/>
      <c r="K27" s="34"/>
    </row>
  </sheetData>
  <conditionalFormatting sqref="B2:J26">
    <cfRule type="cellIs" dxfId="5" priority="1" operator="greaterThan">
      <formula>10</formula>
    </cfRule>
  </conditionalFormatting>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A1C0-8DA8-491C-8789-7CE968E55D2B}">
  <dimension ref="A1:W64"/>
  <sheetViews>
    <sheetView topLeftCell="P1" workbookViewId="0">
      <selection activeCell="Q4" sqref="Q4"/>
    </sheetView>
  </sheetViews>
  <sheetFormatPr baseColWidth="10" defaultRowHeight="15.75"/>
  <sheetData>
    <row r="1" spans="1:23">
      <c r="A1" s="103" t="s">
        <v>478</v>
      </c>
      <c r="B1" s="104"/>
      <c r="C1" s="104"/>
      <c r="D1" s="104"/>
      <c r="E1" s="104"/>
      <c r="F1" s="104"/>
      <c r="G1" s="104"/>
      <c r="H1" s="104"/>
      <c r="I1" s="104"/>
      <c r="J1" s="104"/>
      <c r="K1" s="104"/>
      <c r="L1" s="104"/>
      <c r="M1" s="104"/>
      <c r="N1" s="104"/>
      <c r="O1" s="104"/>
      <c r="P1" s="104"/>
      <c r="Q1" s="104"/>
      <c r="R1" s="104"/>
      <c r="S1" s="100"/>
      <c r="T1" s="100"/>
      <c r="U1" s="100"/>
      <c r="V1" s="100"/>
      <c r="W1" s="100"/>
    </row>
    <row r="2" spans="1:23">
      <c r="A2" s="103" t="s">
        <v>479</v>
      </c>
      <c r="B2" s="104"/>
      <c r="C2" s="104"/>
      <c r="D2" s="104"/>
      <c r="E2" s="117" t="s">
        <v>0</v>
      </c>
      <c r="F2" s="105" t="s">
        <v>480</v>
      </c>
      <c r="G2" s="104"/>
      <c r="H2" s="104"/>
      <c r="I2" s="104"/>
      <c r="J2" s="104"/>
      <c r="K2" s="104"/>
      <c r="L2" s="104"/>
      <c r="M2" s="104"/>
      <c r="N2" s="104"/>
      <c r="O2" s="104"/>
      <c r="P2" s="104"/>
      <c r="Q2" s="104"/>
      <c r="R2" s="104"/>
      <c r="S2" s="100"/>
      <c r="T2" s="100"/>
      <c r="U2" s="100"/>
      <c r="V2" s="100"/>
      <c r="W2" s="100"/>
    </row>
    <row r="3" spans="1:23">
      <c r="A3" s="103" t="s">
        <v>481</v>
      </c>
      <c r="B3" s="104"/>
      <c r="C3" s="104"/>
      <c r="D3" s="104"/>
      <c r="E3" s="118" t="s">
        <v>1</v>
      </c>
      <c r="F3" s="104" t="s">
        <v>482</v>
      </c>
      <c r="G3" s="104"/>
      <c r="H3" s="104"/>
      <c r="I3" s="104"/>
      <c r="J3" s="104"/>
      <c r="K3" s="104"/>
      <c r="L3" s="104"/>
      <c r="M3" s="104"/>
      <c r="N3" s="104"/>
      <c r="O3" s="104"/>
      <c r="P3" s="104"/>
      <c r="Q3" s="104"/>
      <c r="R3" s="104"/>
      <c r="S3" s="100"/>
      <c r="T3" s="100"/>
      <c r="U3" s="100"/>
      <c r="V3" s="100"/>
      <c r="W3" s="100"/>
    </row>
    <row r="4" spans="1:23">
      <c r="A4" s="103" t="s">
        <v>483</v>
      </c>
      <c r="B4" s="104"/>
      <c r="C4" s="104"/>
      <c r="D4" s="104"/>
      <c r="E4" s="119" t="s">
        <v>2</v>
      </c>
      <c r="F4" s="104" t="s">
        <v>484</v>
      </c>
      <c r="G4" s="104"/>
      <c r="H4" s="104"/>
      <c r="I4" s="104"/>
      <c r="J4" s="104"/>
      <c r="K4" s="104"/>
      <c r="L4" s="104"/>
      <c r="M4" s="104"/>
      <c r="N4" s="104"/>
      <c r="O4" s="104"/>
      <c r="P4" s="104"/>
      <c r="Q4" s="104"/>
      <c r="R4" s="104"/>
      <c r="S4" s="100"/>
      <c r="T4" s="100"/>
      <c r="U4" s="100"/>
      <c r="V4" s="100"/>
      <c r="W4" s="100"/>
    </row>
    <row r="5" spans="1:23">
      <c r="A5" s="103" t="s">
        <v>485</v>
      </c>
      <c r="B5" s="104"/>
      <c r="C5" s="104"/>
      <c r="D5" s="104"/>
      <c r="E5" s="104"/>
      <c r="F5" s="104"/>
      <c r="G5" s="104"/>
      <c r="H5" s="104"/>
      <c r="I5" s="104"/>
      <c r="J5" s="104"/>
      <c r="K5" s="104"/>
      <c r="L5" s="104"/>
      <c r="M5" s="104"/>
      <c r="N5" s="104"/>
      <c r="O5" s="104"/>
      <c r="P5" s="104"/>
      <c r="Q5" s="104"/>
      <c r="R5" s="104"/>
      <c r="S5" s="100"/>
      <c r="T5" s="100"/>
      <c r="U5" s="100"/>
      <c r="V5" s="100"/>
      <c r="W5" s="100"/>
    </row>
    <row r="6" spans="1:23">
      <c r="A6" s="103" t="s">
        <v>486</v>
      </c>
      <c r="B6" s="104"/>
      <c r="C6" s="104"/>
      <c r="D6" s="104"/>
      <c r="E6" s="104"/>
      <c r="F6" s="104"/>
      <c r="G6" s="104"/>
      <c r="H6" s="104"/>
      <c r="I6" s="104"/>
      <c r="J6" s="104"/>
      <c r="K6" s="104"/>
      <c r="L6" s="104"/>
      <c r="M6" s="104"/>
      <c r="N6" s="104"/>
      <c r="O6" s="104"/>
      <c r="P6" s="104"/>
      <c r="Q6" s="104"/>
      <c r="R6" s="104"/>
      <c r="S6" s="100"/>
      <c r="T6" s="100"/>
      <c r="U6" s="100"/>
      <c r="V6" s="100"/>
      <c r="W6" s="100"/>
    </row>
    <row r="7" spans="1:23">
      <c r="A7" s="103" t="s">
        <v>487</v>
      </c>
      <c r="B7" s="104"/>
      <c r="C7" s="104"/>
      <c r="D7" s="104"/>
      <c r="E7" s="104"/>
      <c r="F7" s="104"/>
      <c r="G7" s="104"/>
      <c r="H7" s="104"/>
      <c r="I7" s="104"/>
      <c r="J7" s="104"/>
      <c r="K7" s="104"/>
      <c r="L7" s="104"/>
      <c r="M7" s="104"/>
      <c r="N7" s="104"/>
      <c r="O7" s="104"/>
      <c r="P7" s="104"/>
      <c r="Q7" s="104"/>
      <c r="R7" s="104"/>
      <c r="S7" s="104"/>
      <c r="T7" s="104"/>
      <c r="U7" s="104"/>
      <c r="V7" s="104"/>
      <c r="W7" s="104"/>
    </row>
    <row r="8" spans="1:23">
      <c r="A8" s="103" t="s">
        <v>189</v>
      </c>
      <c r="B8" s="104"/>
      <c r="C8" s="104"/>
      <c r="D8" s="104"/>
      <c r="E8" s="104"/>
      <c r="F8" s="104"/>
      <c r="G8" s="104"/>
      <c r="H8" s="104"/>
      <c r="I8" s="104"/>
      <c r="J8" s="104"/>
      <c r="K8" s="104"/>
      <c r="L8" s="104"/>
      <c r="M8" s="104"/>
      <c r="N8" s="104"/>
      <c r="O8" s="104"/>
      <c r="P8" s="104"/>
      <c r="Q8" s="104"/>
      <c r="R8" s="104"/>
      <c r="S8" s="104"/>
      <c r="T8" s="104"/>
      <c r="U8" s="104"/>
      <c r="V8" s="104"/>
      <c r="W8" s="104"/>
    </row>
    <row r="9" spans="1:23">
      <c r="A9" s="104"/>
      <c r="B9" s="104"/>
      <c r="C9" s="104"/>
      <c r="D9" s="104"/>
      <c r="E9" s="104"/>
      <c r="F9" s="104"/>
      <c r="G9" s="104"/>
      <c r="H9" s="104"/>
      <c r="I9" s="104"/>
      <c r="J9" s="104"/>
      <c r="K9" s="104"/>
      <c r="L9" s="104"/>
      <c r="M9" s="104"/>
      <c r="N9" s="104"/>
      <c r="O9" s="104"/>
      <c r="P9" s="104"/>
      <c r="Q9" s="104"/>
      <c r="R9" s="104"/>
      <c r="S9" s="104"/>
      <c r="T9" s="104"/>
      <c r="U9" s="104"/>
      <c r="V9" s="104"/>
      <c r="W9" s="104"/>
    </row>
    <row r="10" spans="1:23">
      <c r="A10" s="104"/>
      <c r="B10" s="106" t="s">
        <v>200</v>
      </c>
      <c r="C10" s="104"/>
      <c r="D10" s="104"/>
      <c r="E10" s="104"/>
      <c r="F10" s="104"/>
      <c r="G10" s="106" t="s">
        <v>197</v>
      </c>
      <c r="H10" s="104"/>
      <c r="I10" s="104"/>
      <c r="J10" s="104"/>
      <c r="K10" s="104"/>
      <c r="L10" s="106" t="s">
        <v>198</v>
      </c>
      <c r="M10" s="104"/>
      <c r="N10" s="104"/>
      <c r="O10" s="100"/>
      <c r="P10" s="100"/>
      <c r="Q10" s="100"/>
      <c r="R10" s="100"/>
      <c r="S10" s="100"/>
      <c r="T10" s="100"/>
      <c r="U10" s="100"/>
      <c r="V10" s="100"/>
      <c r="W10" s="100"/>
    </row>
    <row r="11" spans="1:23">
      <c r="A11" s="104"/>
      <c r="B11" s="114"/>
      <c r="C11" s="114" t="s">
        <v>72</v>
      </c>
      <c r="D11" s="114" t="s">
        <v>73</v>
      </c>
      <c r="E11" s="114" t="s">
        <v>74</v>
      </c>
      <c r="F11" s="107"/>
      <c r="G11" s="107"/>
      <c r="H11" s="107" t="s">
        <v>109</v>
      </c>
      <c r="I11" s="107" t="s">
        <v>110</v>
      </c>
      <c r="J11" s="107" t="s">
        <v>111</v>
      </c>
      <c r="K11" s="107"/>
      <c r="L11" s="114"/>
      <c r="M11" s="114" t="s">
        <v>114</v>
      </c>
      <c r="N11" s="104"/>
      <c r="O11" s="100"/>
      <c r="P11" s="100"/>
      <c r="Q11" s="100"/>
      <c r="R11" s="100"/>
      <c r="S11" s="100"/>
      <c r="T11" s="100"/>
      <c r="U11" s="100"/>
      <c r="V11" s="100"/>
      <c r="W11" s="100"/>
    </row>
    <row r="12" spans="1:23">
      <c r="A12" s="104"/>
      <c r="B12" s="114" t="s">
        <v>63</v>
      </c>
      <c r="C12" s="102" t="s">
        <v>78</v>
      </c>
      <c r="D12" s="114" t="s">
        <v>77</v>
      </c>
      <c r="E12" s="114" t="s">
        <v>77</v>
      </c>
      <c r="F12" s="107"/>
      <c r="G12" s="107" t="s">
        <v>84</v>
      </c>
      <c r="H12" s="102">
        <v>-1</v>
      </c>
      <c r="I12" s="101">
        <v>1</v>
      </c>
      <c r="J12" s="101">
        <v>2</v>
      </c>
      <c r="K12" s="107"/>
      <c r="L12" s="114" t="s">
        <v>84</v>
      </c>
      <c r="M12" s="102" t="s">
        <v>488</v>
      </c>
      <c r="N12" s="104"/>
      <c r="O12" s="100"/>
      <c r="P12" s="100"/>
      <c r="Q12" s="100"/>
      <c r="R12" s="100"/>
      <c r="S12" s="100"/>
      <c r="T12" s="100"/>
      <c r="U12" s="100"/>
      <c r="V12" s="100"/>
      <c r="W12" s="100"/>
    </row>
    <row r="13" spans="1:23">
      <c r="A13" s="104"/>
      <c r="B13" s="114" t="s">
        <v>64</v>
      </c>
      <c r="C13" s="102" t="s">
        <v>78</v>
      </c>
      <c r="D13" s="114" t="s">
        <v>77</v>
      </c>
      <c r="E13" s="114" t="s">
        <v>77</v>
      </c>
      <c r="F13" s="107"/>
      <c r="G13" s="107" t="s">
        <v>85</v>
      </c>
      <c r="H13" s="101">
        <v>-1</v>
      </c>
      <c r="I13" s="101">
        <v>-2</v>
      </c>
      <c r="J13" s="101">
        <v>0</v>
      </c>
      <c r="K13" s="107"/>
      <c r="L13" s="114" t="s">
        <v>85</v>
      </c>
      <c r="M13" s="114"/>
      <c r="N13" s="104"/>
      <c r="O13" s="100"/>
      <c r="P13" s="100"/>
      <c r="Q13" s="100"/>
      <c r="R13" s="100"/>
      <c r="S13" s="100"/>
      <c r="T13" s="100"/>
      <c r="U13" s="100"/>
      <c r="V13" s="100"/>
      <c r="W13" s="100"/>
    </row>
    <row r="14" spans="1:23">
      <c r="A14" s="104"/>
      <c r="B14" s="114" t="s">
        <v>65</v>
      </c>
      <c r="C14" s="114" t="s">
        <v>77</v>
      </c>
      <c r="D14" s="115" t="s">
        <v>78</v>
      </c>
      <c r="E14" s="114" t="s">
        <v>77</v>
      </c>
      <c r="F14" s="107"/>
      <c r="G14" s="107" t="s">
        <v>86</v>
      </c>
      <c r="H14" s="101">
        <v>-2</v>
      </c>
      <c r="I14" s="101">
        <v>-2</v>
      </c>
      <c r="J14" s="116">
        <v>4</v>
      </c>
      <c r="K14" s="107"/>
      <c r="L14" s="114" t="s">
        <v>86</v>
      </c>
      <c r="M14" s="116" t="s">
        <v>149</v>
      </c>
      <c r="N14" s="104"/>
      <c r="O14" s="100"/>
      <c r="P14" s="100"/>
      <c r="Q14" s="100"/>
      <c r="R14" s="100"/>
      <c r="S14" s="100"/>
      <c r="T14" s="100"/>
      <c r="U14" s="100"/>
      <c r="V14" s="100"/>
      <c r="W14" s="100"/>
    </row>
    <row r="15" spans="1:23">
      <c r="A15" s="104"/>
      <c r="B15" s="114" t="s">
        <v>66</v>
      </c>
      <c r="C15" s="102" t="s">
        <v>78</v>
      </c>
      <c r="D15" s="114" t="s">
        <v>77</v>
      </c>
      <c r="E15" s="114" t="s">
        <v>77</v>
      </c>
      <c r="F15" s="107"/>
      <c r="G15" s="107" t="s">
        <v>87</v>
      </c>
      <c r="H15" s="101">
        <v>2</v>
      </c>
      <c r="I15" s="101">
        <v>1</v>
      </c>
      <c r="J15" s="101">
        <v>0</v>
      </c>
      <c r="K15" s="107"/>
      <c r="L15" s="114" t="s">
        <v>87</v>
      </c>
      <c r="M15" s="114"/>
      <c r="N15" s="104"/>
      <c r="O15" s="100"/>
      <c r="P15" s="100"/>
      <c r="Q15" s="100"/>
      <c r="R15" s="100"/>
      <c r="S15" s="100"/>
      <c r="T15" s="100"/>
      <c r="U15" s="100"/>
      <c r="V15" s="100"/>
      <c r="W15" s="100"/>
    </row>
    <row r="16" spans="1:23">
      <c r="A16" s="104"/>
      <c r="B16" s="114" t="s">
        <v>67</v>
      </c>
      <c r="C16" s="114" t="s">
        <v>77</v>
      </c>
      <c r="D16" s="115" t="s">
        <v>78</v>
      </c>
      <c r="E16" s="114" t="s">
        <v>77</v>
      </c>
      <c r="F16" s="107"/>
      <c r="G16" s="107" t="s">
        <v>88</v>
      </c>
      <c r="H16" s="101">
        <v>1</v>
      </c>
      <c r="I16" s="101">
        <v>1</v>
      </c>
      <c r="J16" s="116">
        <v>-4</v>
      </c>
      <c r="K16" s="107"/>
      <c r="L16" s="114" t="s">
        <v>88</v>
      </c>
      <c r="M16" s="116" t="s">
        <v>149</v>
      </c>
      <c r="N16" s="104"/>
      <c r="O16" s="100"/>
      <c r="P16" s="100"/>
      <c r="Q16" s="100"/>
      <c r="R16" s="100"/>
      <c r="S16" s="100"/>
      <c r="T16" s="100"/>
      <c r="U16" s="100"/>
      <c r="V16" s="100"/>
      <c r="W16" s="100"/>
    </row>
    <row r="17" spans="1:14">
      <c r="A17" s="104"/>
      <c r="B17" s="114" t="s">
        <v>68</v>
      </c>
      <c r="C17" s="114" t="s">
        <v>77</v>
      </c>
      <c r="D17" s="114" t="s">
        <v>77</v>
      </c>
      <c r="E17" s="116" t="s">
        <v>78</v>
      </c>
      <c r="F17" s="107"/>
      <c r="G17" s="107" t="s">
        <v>89</v>
      </c>
      <c r="H17" s="101">
        <v>-1</v>
      </c>
      <c r="I17" s="115">
        <v>2</v>
      </c>
      <c r="J17" s="101">
        <v>-2</v>
      </c>
      <c r="K17" s="107"/>
      <c r="L17" s="114" t="s">
        <v>89</v>
      </c>
      <c r="M17" s="115" t="s">
        <v>489</v>
      </c>
      <c r="N17" s="104"/>
    </row>
    <row r="18" spans="1:14">
      <c r="A18" s="104"/>
      <c r="B18" s="114" t="s">
        <v>69</v>
      </c>
      <c r="C18" s="102" t="s">
        <v>78</v>
      </c>
      <c r="D18" s="114" t="s">
        <v>77</v>
      </c>
      <c r="E18" s="114" t="s">
        <v>77</v>
      </c>
      <c r="F18" s="107"/>
      <c r="G18" s="107" t="s">
        <v>90</v>
      </c>
      <c r="H18" s="101">
        <v>1</v>
      </c>
      <c r="I18" s="101">
        <v>0</v>
      </c>
      <c r="J18" s="101">
        <v>-1</v>
      </c>
      <c r="K18" s="107"/>
      <c r="L18" s="114" t="s">
        <v>90</v>
      </c>
      <c r="M18" s="114"/>
      <c r="N18" s="104"/>
    </row>
    <row r="19" spans="1:14">
      <c r="A19" s="104"/>
      <c r="B19" s="114" t="s">
        <v>70</v>
      </c>
      <c r="C19" s="102" t="s">
        <v>78</v>
      </c>
      <c r="D19" s="114" t="s">
        <v>77</v>
      </c>
      <c r="E19" s="114" t="s">
        <v>77</v>
      </c>
      <c r="F19" s="107"/>
      <c r="G19" s="107" t="s">
        <v>91</v>
      </c>
      <c r="H19" s="101">
        <v>2</v>
      </c>
      <c r="I19" s="101">
        <v>3</v>
      </c>
      <c r="J19" s="116">
        <v>-1</v>
      </c>
      <c r="K19" s="107"/>
      <c r="L19" s="114" t="s">
        <v>91</v>
      </c>
      <c r="M19" s="116" t="s">
        <v>149</v>
      </c>
      <c r="N19" s="104"/>
    </row>
    <row r="20" spans="1:14">
      <c r="A20" s="104"/>
      <c r="B20" s="114" t="s">
        <v>71</v>
      </c>
      <c r="C20" s="114" t="s">
        <v>77</v>
      </c>
      <c r="D20" s="114" t="s">
        <v>77</v>
      </c>
      <c r="E20" s="116" t="s">
        <v>78</v>
      </c>
      <c r="F20" s="104"/>
      <c r="G20" s="107" t="s">
        <v>92</v>
      </c>
      <c r="H20" s="101">
        <v>0</v>
      </c>
      <c r="I20" s="101">
        <v>0</v>
      </c>
      <c r="J20" s="101">
        <v>1</v>
      </c>
      <c r="K20" s="107"/>
      <c r="L20" s="114" t="s">
        <v>92</v>
      </c>
      <c r="M20" s="114" t="s">
        <v>490</v>
      </c>
      <c r="N20" s="104"/>
    </row>
    <row r="21" spans="1:14">
      <c r="A21" s="104"/>
      <c r="B21" s="104"/>
      <c r="C21" s="104"/>
      <c r="D21" s="104"/>
      <c r="E21" s="104"/>
      <c r="F21" s="104"/>
      <c r="G21" s="107" t="s">
        <v>93</v>
      </c>
      <c r="H21" s="101">
        <v>-2</v>
      </c>
      <c r="I21" s="101">
        <v>-3</v>
      </c>
      <c r="J21" s="101">
        <v>-3</v>
      </c>
      <c r="K21" s="107"/>
      <c r="L21" s="114" t="s">
        <v>93</v>
      </c>
      <c r="M21" s="114"/>
      <c r="N21" s="104"/>
    </row>
    <row r="22" spans="1:14">
      <c r="A22" s="104"/>
      <c r="B22" s="104"/>
      <c r="C22" s="104"/>
      <c r="D22" s="104"/>
      <c r="E22" s="104"/>
      <c r="F22" s="104"/>
      <c r="G22" s="107" t="s">
        <v>94</v>
      </c>
      <c r="H22" s="101">
        <v>1</v>
      </c>
      <c r="I22" s="101">
        <v>0</v>
      </c>
      <c r="J22" s="101">
        <v>2</v>
      </c>
      <c r="K22" s="107"/>
      <c r="L22" s="114" t="s">
        <v>94</v>
      </c>
      <c r="M22" s="114" t="s">
        <v>490</v>
      </c>
      <c r="N22" s="104"/>
    </row>
    <row r="23" spans="1:14">
      <c r="A23" s="104"/>
      <c r="B23" s="104"/>
      <c r="C23" s="104"/>
      <c r="D23" s="104"/>
      <c r="E23" s="104"/>
      <c r="F23" s="104"/>
      <c r="G23" s="107" t="s">
        <v>95</v>
      </c>
      <c r="H23" s="101">
        <v>0</v>
      </c>
      <c r="I23" s="115">
        <v>3</v>
      </c>
      <c r="J23" s="101">
        <v>-2</v>
      </c>
      <c r="K23" s="107"/>
      <c r="L23" s="114" t="s">
        <v>95</v>
      </c>
      <c r="M23" s="115" t="s">
        <v>489</v>
      </c>
      <c r="N23" s="104"/>
    </row>
    <row r="24" spans="1:14">
      <c r="A24" s="104"/>
      <c r="B24" s="104"/>
      <c r="C24" s="104"/>
      <c r="D24" s="104"/>
      <c r="E24" s="104"/>
      <c r="F24" s="104"/>
      <c r="G24" s="107" t="s">
        <v>96</v>
      </c>
      <c r="H24" s="101">
        <v>2</v>
      </c>
      <c r="I24" s="101">
        <v>2</v>
      </c>
      <c r="J24" s="116">
        <v>-2</v>
      </c>
      <c r="K24" s="107"/>
      <c r="L24" s="114" t="s">
        <v>96</v>
      </c>
      <c r="M24" s="116" t="s">
        <v>149</v>
      </c>
      <c r="N24" s="104"/>
    </row>
    <row r="25" spans="1:14">
      <c r="A25" s="104"/>
      <c r="B25" s="104"/>
      <c r="C25" s="104"/>
      <c r="D25" s="104"/>
      <c r="E25" s="104"/>
      <c r="F25" s="104"/>
      <c r="G25" s="107" t="s">
        <v>97</v>
      </c>
      <c r="H25" s="101">
        <v>3</v>
      </c>
      <c r="I25" s="115">
        <v>0</v>
      </c>
      <c r="J25" s="101">
        <v>3</v>
      </c>
      <c r="K25" s="107"/>
      <c r="L25" s="114" t="s">
        <v>97</v>
      </c>
      <c r="M25" s="115" t="s">
        <v>489</v>
      </c>
      <c r="N25" s="104"/>
    </row>
    <row r="26" spans="1:14">
      <c r="A26" s="104"/>
      <c r="B26" s="104"/>
      <c r="C26" s="104"/>
      <c r="D26" s="104"/>
      <c r="E26" s="104"/>
      <c r="F26" s="104"/>
      <c r="G26" s="107" t="s">
        <v>98</v>
      </c>
      <c r="H26" s="101">
        <v>-3</v>
      </c>
      <c r="I26" s="101">
        <v>-4</v>
      </c>
      <c r="J26" s="116">
        <v>1</v>
      </c>
      <c r="K26" s="107"/>
      <c r="L26" s="114" t="s">
        <v>98</v>
      </c>
      <c r="M26" s="116" t="s">
        <v>149</v>
      </c>
      <c r="N26" s="104"/>
    </row>
    <row r="27" spans="1:14">
      <c r="A27" s="104"/>
      <c r="B27" s="104"/>
      <c r="C27" s="104"/>
      <c r="D27" s="104"/>
      <c r="E27" s="104"/>
      <c r="F27" s="104"/>
      <c r="G27" s="107" t="s">
        <v>99</v>
      </c>
      <c r="H27" s="101">
        <v>0</v>
      </c>
      <c r="I27" s="101">
        <v>-1</v>
      </c>
      <c r="J27" s="116">
        <v>3</v>
      </c>
      <c r="K27" s="107"/>
      <c r="L27" s="114" t="s">
        <v>99</v>
      </c>
      <c r="M27" s="116" t="s">
        <v>149</v>
      </c>
      <c r="N27" s="104"/>
    </row>
    <row r="28" spans="1:14">
      <c r="A28" s="104"/>
      <c r="B28" s="104"/>
      <c r="C28" s="104"/>
      <c r="D28" s="104"/>
      <c r="E28" s="104"/>
      <c r="F28" s="104"/>
      <c r="G28" s="107" t="s">
        <v>100</v>
      </c>
      <c r="H28" s="101">
        <v>0</v>
      </c>
      <c r="I28" s="115">
        <v>-3</v>
      </c>
      <c r="J28" s="101">
        <v>0</v>
      </c>
      <c r="K28" s="107"/>
      <c r="L28" s="114" t="s">
        <v>100</v>
      </c>
      <c r="M28" s="115" t="s">
        <v>489</v>
      </c>
      <c r="N28" s="104"/>
    </row>
    <row r="29" spans="1:14">
      <c r="A29" s="104"/>
      <c r="B29" s="104"/>
      <c r="C29" s="104"/>
      <c r="D29" s="104"/>
      <c r="E29" s="104"/>
      <c r="F29" s="104"/>
      <c r="G29" s="107" t="s">
        <v>101</v>
      </c>
      <c r="H29" s="101">
        <v>0</v>
      </c>
      <c r="I29" s="115">
        <v>-2</v>
      </c>
      <c r="J29" s="101">
        <v>0</v>
      </c>
      <c r="K29" s="107"/>
      <c r="L29" s="114" t="s">
        <v>101</v>
      </c>
      <c r="M29" s="115" t="s">
        <v>489</v>
      </c>
      <c r="N29" s="104"/>
    </row>
    <row r="30" spans="1:14">
      <c r="A30" s="104"/>
      <c r="B30" s="104"/>
      <c r="C30" s="104"/>
      <c r="D30" s="104"/>
      <c r="E30" s="104"/>
      <c r="F30" s="104"/>
      <c r="G30" s="107" t="s">
        <v>102</v>
      </c>
      <c r="H30" s="101">
        <v>-1</v>
      </c>
      <c r="I30" s="101">
        <v>4</v>
      </c>
      <c r="J30" s="101">
        <v>1</v>
      </c>
      <c r="K30" s="107"/>
      <c r="L30" s="114" t="s">
        <v>102</v>
      </c>
      <c r="M30" s="114" t="s">
        <v>136</v>
      </c>
      <c r="N30" s="104"/>
    </row>
    <row r="31" spans="1:14">
      <c r="A31" s="104"/>
      <c r="B31" s="104"/>
      <c r="C31" s="104"/>
      <c r="D31" s="104"/>
      <c r="E31" s="104"/>
      <c r="F31" s="104"/>
      <c r="G31" s="107" t="s">
        <v>103</v>
      </c>
      <c r="H31" s="102">
        <v>3</v>
      </c>
      <c r="I31" s="101">
        <v>1</v>
      </c>
      <c r="J31" s="101">
        <v>1</v>
      </c>
      <c r="K31" s="107"/>
      <c r="L31" s="114" t="s">
        <v>103</v>
      </c>
      <c r="M31" s="102" t="s">
        <v>488</v>
      </c>
      <c r="N31" s="104"/>
    </row>
    <row r="32" spans="1:14">
      <c r="A32" s="104"/>
      <c r="B32" s="104"/>
      <c r="C32" s="104"/>
      <c r="D32" s="104"/>
      <c r="E32" s="104"/>
      <c r="F32" s="104"/>
      <c r="G32" s="107" t="s">
        <v>104</v>
      </c>
      <c r="H32" s="101">
        <v>-2</v>
      </c>
      <c r="I32" s="101">
        <v>-1</v>
      </c>
      <c r="J32" s="101">
        <v>-1</v>
      </c>
      <c r="K32" s="107"/>
      <c r="L32" s="114" t="s">
        <v>104</v>
      </c>
      <c r="M32" s="114" t="s">
        <v>490</v>
      </c>
      <c r="N32" s="104"/>
    </row>
    <row r="33" spans="1:19">
      <c r="A33" s="104"/>
      <c r="B33" s="104"/>
      <c r="C33" s="104"/>
      <c r="D33" s="104"/>
      <c r="E33" s="104"/>
      <c r="F33" s="104"/>
      <c r="G33" s="107" t="s">
        <v>105</v>
      </c>
      <c r="H33" s="102">
        <v>-4</v>
      </c>
      <c r="I33" s="101">
        <v>-1</v>
      </c>
      <c r="J33" s="101">
        <v>0</v>
      </c>
      <c r="K33" s="107"/>
      <c r="L33" s="114" t="s">
        <v>105</v>
      </c>
      <c r="M33" s="102" t="s">
        <v>488</v>
      </c>
      <c r="N33" s="104"/>
      <c r="O33" s="100"/>
      <c r="P33" s="100"/>
      <c r="Q33" s="100"/>
      <c r="R33" s="100"/>
      <c r="S33" s="100"/>
    </row>
    <row r="34" spans="1:19">
      <c r="A34" s="104"/>
      <c r="B34" s="104"/>
      <c r="C34" s="104"/>
      <c r="D34" s="104"/>
      <c r="E34" s="104"/>
      <c r="F34" s="104"/>
      <c r="G34" s="107" t="s">
        <v>106</v>
      </c>
      <c r="H34" s="101">
        <v>-3</v>
      </c>
      <c r="I34" s="101">
        <v>-3</v>
      </c>
      <c r="J34" s="101">
        <v>-3</v>
      </c>
      <c r="K34" s="107"/>
      <c r="L34" s="114" t="s">
        <v>106</v>
      </c>
      <c r="M34" s="114" t="s">
        <v>490</v>
      </c>
      <c r="N34" s="104"/>
      <c r="O34" s="100"/>
      <c r="P34" s="100"/>
      <c r="Q34" s="100"/>
      <c r="R34" s="100"/>
      <c r="S34" s="100"/>
    </row>
    <row r="35" spans="1:19">
      <c r="A35" s="104"/>
      <c r="B35" s="104"/>
      <c r="C35" s="104"/>
      <c r="D35" s="104"/>
      <c r="E35" s="104"/>
      <c r="F35" s="104"/>
      <c r="G35" s="107" t="s">
        <v>107</v>
      </c>
      <c r="H35" s="102">
        <v>4</v>
      </c>
      <c r="I35" s="101">
        <v>-1</v>
      </c>
      <c r="J35" s="101">
        <v>-1</v>
      </c>
      <c r="K35" s="107"/>
      <c r="L35" s="114" t="s">
        <v>107</v>
      </c>
      <c r="M35" s="102" t="s">
        <v>488</v>
      </c>
      <c r="N35" s="104"/>
      <c r="O35" s="100"/>
      <c r="P35" s="100"/>
      <c r="Q35" s="100"/>
      <c r="R35" s="100"/>
      <c r="S35" s="100"/>
    </row>
    <row r="36" spans="1:19">
      <c r="A36" s="104"/>
      <c r="B36" s="104"/>
      <c r="C36" s="104"/>
      <c r="D36" s="104"/>
      <c r="E36" s="104"/>
      <c r="F36" s="104"/>
      <c r="G36" s="107" t="s">
        <v>108</v>
      </c>
      <c r="H36" s="101">
        <v>1</v>
      </c>
      <c r="I36" s="101">
        <v>2</v>
      </c>
      <c r="J36" s="101">
        <v>2</v>
      </c>
      <c r="K36" s="107"/>
      <c r="L36" s="114" t="s">
        <v>108</v>
      </c>
      <c r="M36" s="114" t="s">
        <v>490</v>
      </c>
      <c r="N36" s="104"/>
      <c r="O36" s="100"/>
      <c r="P36" s="100"/>
      <c r="Q36" s="100"/>
      <c r="R36" s="100"/>
      <c r="S36" s="100"/>
    </row>
    <row r="37" spans="1:19">
      <c r="A37" s="104"/>
      <c r="B37" s="104"/>
      <c r="C37" s="104"/>
      <c r="D37" s="104"/>
      <c r="E37" s="104"/>
      <c r="F37" s="104"/>
      <c r="G37" s="104"/>
      <c r="H37" s="104"/>
      <c r="I37" s="104"/>
      <c r="J37" s="104"/>
      <c r="K37" s="104"/>
      <c r="L37" s="104"/>
      <c r="M37" s="104"/>
      <c r="N37" s="104"/>
      <c r="O37" s="104"/>
      <c r="P37" s="104"/>
      <c r="Q37" s="104"/>
      <c r="R37" s="104"/>
      <c r="S37" s="104"/>
    </row>
    <row r="38" spans="1:19">
      <c r="A38" s="104"/>
      <c r="B38" s="104"/>
      <c r="C38" s="104"/>
      <c r="D38" s="104"/>
      <c r="E38" s="104"/>
      <c r="F38" s="104"/>
      <c r="G38" s="103" t="s">
        <v>491</v>
      </c>
      <c r="H38" s="104"/>
      <c r="I38" s="104"/>
      <c r="J38" s="104"/>
      <c r="K38" s="104"/>
      <c r="L38" s="100"/>
      <c r="M38" s="104"/>
      <c r="N38" s="104"/>
      <c r="O38" s="104"/>
      <c r="P38" s="104"/>
      <c r="Q38" s="104"/>
      <c r="R38" s="104"/>
      <c r="S38" s="104"/>
    </row>
    <row r="39" spans="1:19">
      <c r="A39" s="104"/>
      <c r="B39" s="104"/>
      <c r="C39" s="104"/>
      <c r="D39" s="104"/>
      <c r="E39" s="104"/>
      <c r="F39" s="104"/>
      <c r="G39" s="103" t="s">
        <v>492</v>
      </c>
      <c r="H39" s="104"/>
      <c r="I39" s="104"/>
      <c r="J39" s="104"/>
      <c r="K39" s="104"/>
      <c r="L39" s="100"/>
      <c r="M39" s="104"/>
      <c r="N39" s="104"/>
      <c r="O39" s="104"/>
      <c r="P39" s="104"/>
      <c r="Q39" s="104"/>
      <c r="R39" s="104"/>
      <c r="S39" s="104"/>
    </row>
    <row r="40" spans="1:19">
      <c r="A40" s="104"/>
      <c r="B40" s="104"/>
      <c r="C40" s="104"/>
      <c r="D40" s="104"/>
      <c r="E40" s="104"/>
      <c r="F40" s="104"/>
      <c r="G40" s="104"/>
      <c r="H40" s="104"/>
      <c r="I40" s="104"/>
      <c r="J40" s="104"/>
      <c r="K40" s="104"/>
      <c r="L40" s="104"/>
      <c r="M40" s="104"/>
      <c r="N40" s="104"/>
      <c r="O40" s="104"/>
      <c r="P40" s="104"/>
      <c r="Q40" s="104"/>
      <c r="R40" s="104"/>
      <c r="S40" s="104"/>
    </row>
    <row r="41" spans="1:19">
      <c r="A41" s="104"/>
      <c r="B41" s="104"/>
      <c r="C41" s="104"/>
      <c r="D41" s="104"/>
      <c r="E41" s="104"/>
      <c r="F41" s="104"/>
      <c r="G41" s="104"/>
      <c r="H41" s="104"/>
      <c r="I41" s="108"/>
      <c r="J41" s="108"/>
      <c r="K41" s="108"/>
      <c r="L41" s="108"/>
      <c r="M41" s="108" t="s">
        <v>0</v>
      </c>
      <c r="N41" s="108"/>
      <c r="O41" s="108"/>
      <c r="P41" s="108"/>
      <c r="Q41" s="108"/>
      <c r="R41" s="104"/>
      <c r="S41" s="104"/>
    </row>
    <row r="42" spans="1:19">
      <c r="A42" s="104"/>
      <c r="B42" s="104"/>
      <c r="C42" s="104"/>
      <c r="D42" s="104"/>
      <c r="E42" s="104"/>
      <c r="F42" s="104"/>
      <c r="G42" s="104"/>
      <c r="H42" s="104"/>
      <c r="I42" s="108"/>
      <c r="J42" s="108"/>
      <c r="K42" s="108"/>
      <c r="L42" s="109"/>
      <c r="M42" s="110"/>
      <c r="N42" s="109"/>
      <c r="O42" s="108"/>
      <c r="P42" s="108"/>
      <c r="Q42" s="108"/>
      <c r="R42" s="104"/>
      <c r="S42" s="104"/>
    </row>
    <row r="43" spans="1:19">
      <c r="A43" s="104"/>
      <c r="B43" s="104"/>
      <c r="C43" s="104"/>
      <c r="D43" s="104"/>
      <c r="E43" s="104"/>
      <c r="F43" s="104"/>
      <c r="G43" s="104"/>
      <c r="H43" s="104"/>
      <c r="I43" s="108"/>
      <c r="J43" s="108"/>
      <c r="K43" s="109"/>
      <c r="L43" s="110"/>
      <c r="M43" s="110"/>
      <c r="N43" s="110"/>
      <c r="O43" s="109"/>
      <c r="P43" s="108"/>
      <c r="Q43" s="108"/>
      <c r="R43" s="104"/>
      <c r="S43" s="104"/>
    </row>
    <row r="44" spans="1:19">
      <c r="A44" s="104"/>
      <c r="B44" s="104"/>
      <c r="C44" s="104"/>
      <c r="D44" s="104"/>
      <c r="E44" s="104"/>
      <c r="F44" s="104"/>
      <c r="G44" s="104"/>
      <c r="H44" s="104"/>
      <c r="I44" s="108"/>
      <c r="J44" s="109"/>
      <c r="K44" s="110"/>
      <c r="L44" s="110"/>
      <c r="M44" s="110"/>
      <c r="N44" s="110"/>
      <c r="O44" s="110"/>
      <c r="P44" s="109"/>
      <c r="Q44" s="108"/>
      <c r="R44" s="104"/>
      <c r="S44" s="104"/>
    </row>
    <row r="45" spans="1:19">
      <c r="A45" s="104"/>
      <c r="B45" s="104"/>
      <c r="C45" s="104"/>
      <c r="D45" s="104"/>
      <c r="E45" s="104"/>
      <c r="F45" s="104"/>
      <c r="G45" s="104"/>
      <c r="H45" s="104"/>
      <c r="I45" s="109"/>
      <c r="J45" s="110">
        <v>15</v>
      </c>
      <c r="K45" s="110"/>
      <c r="L45" s="110"/>
      <c r="M45" s="110"/>
      <c r="N45" s="110"/>
      <c r="O45" s="110"/>
      <c r="P45" s="110">
        <v>14</v>
      </c>
      <c r="Q45" s="109"/>
      <c r="R45" s="104"/>
      <c r="S45" s="104"/>
    </row>
    <row r="46" spans="1:19">
      <c r="A46" s="104"/>
      <c r="B46" s="104"/>
      <c r="C46" s="104"/>
      <c r="D46" s="104"/>
      <c r="E46" s="104"/>
      <c r="F46" s="104"/>
      <c r="G46" s="104"/>
      <c r="H46" s="104"/>
      <c r="I46" s="110">
        <v>22</v>
      </c>
      <c r="J46" s="110">
        <v>23</v>
      </c>
      <c r="K46" s="110"/>
      <c r="L46" s="110"/>
      <c r="M46" s="110"/>
      <c r="N46" s="110"/>
      <c r="O46" s="110"/>
      <c r="P46" s="110">
        <v>20</v>
      </c>
      <c r="Q46" s="110">
        <v>24</v>
      </c>
      <c r="R46" s="104"/>
      <c r="S46" s="104"/>
    </row>
    <row r="47" spans="1:19">
      <c r="A47" s="104"/>
      <c r="B47" s="104"/>
      <c r="C47" s="104"/>
      <c r="D47" s="104"/>
      <c r="E47" s="104"/>
      <c r="F47" s="104"/>
      <c r="G47" s="104"/>
      <c r="H47" s="104"/>
      <c r="I47" s="109">
        <v>-4</v>
      </c>
      <c r="J47" s="109">
        <v>-3</v>
      </c>
      <c r="K47" s="109">
        <v>-2</v>
      </c>
      <c r="L47" s="109">
        <v>-1</v>
      </c>
      <c r="M47" s="109">
        <v>0</v>
      </c>
      <c r="N47" s="109">
        <v>1</v>
      </c>
      <c r="O47" s="109">
        <v>2</v>
      </c>
      <c r="P47" s="109">
        <v>3</v>
      </c>
      <c r="Q47" s="109">
        <v>4</v>
      </c>
      <c r="R47" s="104"/>
      <c r="S47" s="104"/>
    </row>
    <row r="48" spans="1:19">
      <c r="A48" s="104"/>
      <c r="B48" s="104"/>
      <c r="C48" s="104"/>
      <c r="D48" s="104"/>
      <c r="E48" s="104"/>
      <c r="F48" s="104"/>
      <c r="G48" s="104"/>
      <c r="H48" s="104"/>
      <c r="I48" s="111"/>
      <c r="J48" s="111"/>
      <c r="K48" s="111"/>
      <c r="L48" s="111"/>
      <c r="M48" s="111"/>
      <c r="N48" s="111"/>
      <c r="O48" s="111"/>
      <c r="P48" s="111"/>
      <c r="Q48" s="111"/>
      <c r="R48" s="104"/>
      <c r="S48" s="104"/>
    </row>
    <row r="49" spans="1:19">
      <c r="A49" s="104"/>
      <c r="B49" s="104"/>
      <c r="C49" s="104"/>
      <c r="D49" s="104"/>
      <c r="E49" s="104"/>
      <c r="F49" s="104"/>
      <c r="G49" s="104"/>
      <c r="H49" s="104"/>
      <c r="I49" s="108"/>
      <c r="J49" s="108"/>
      <c r="K49" s="108"/>
      <c r="L49" s="108"/>
      <c r="M49" s="108" t="s">
        <v>1</v>
      </c>
      <c r="N49" s="108"/>
      <c r="O49" s="108"/>
      <c r="P49" s="108"/>
      <c r="Q49" s="108"/>
      <c r="R49" s="104"/>
      <c r="S49" s="104"/>
    </row>
    <row r="50" spans="1:19">
      <c r="A50" s="104"/>
      <c r="B50" s="104"/>
      <c r="C50" s="104"/>
      <c r="D50" s="104"/>
      <c r="E50" s="104"/>
      <c r="F50" s="104"/>
      <c r="G50" s="104"/>
      <c r="H50" s="104"/>
      <c r="I50" s="108"/>
      <c r="J50" s="108"/>
      <c r="K50" s="108"/>
      <c r="L50" s="109"/>
      <c r="M50" s="112"/>
      <c r="N50" s="109"/>
      <c r="O50" s="108"/>
      <c r="P50" s="108"/>
      <c r="Q50" s="108"/>
      <c r="R50" s="104"/>
      <c r="S50" s="104"/>
    </row>
    <row r="51" spans="1:19">
      <c r="A51" s="104"/>
      <c r="B51" s="104"/>
      <c r="C51" s="104"/>
      <c r="D51" s="104"/>
      <c r="E51" s="104"/>
      <c r="F51" s="104"/>
      <c r="G51" s="104"/>
      <c r="H51" s="104"/>
      <c r="I51" s="108"/>
      <c r="J51" s="108"/>
      <c r="K51" s="109"/>
      <c r="L51" s="112"/>
      <c r="M51" s="112"/>
      <c r="N51" s="112"/>
      <c r="O51" s="109"/>
      <c r="P51" s="108"/>
      <c r="Q51" s="108"/>
      <c r="R51" s="104"/>
      <c r="S51" s="104"/>
    </row>
    <row r="52" spans="1:19">
      <c r="A52" s="104"/>
      <c r="B52" s="104"/>
      <c r="C52" s="104"/>
      <c r="D52" s="104"/>
      <c r="E52" s="104"/>
      <c r="F52" s="104"/>
      <c r="G52" s="104"/>
      <c r="H52" s="104"/>
      <c r="I52" s="108"/>
      <c r="J52" s="109"/>
      <c r="K52" s="112"/>
      <c r="L52" s="112"/>
      <c r="M52" s="112"/>
      <c r="N52" s="112"/>
      <c r="O52" s="112"/>
      <c r="P52" s="109"/>
      <c r="Q52" s="108"/>
      <c r="R52" s="104"/>
      <c r="S52" s="104"/>
    </row>
    <row r="53" spans="1:19">
      <c r="A53" s="104"/>
      <c r="B53" s="104"/>
      <c r="C53" s="104"/>
      <c r="D53" s="104"/>
      <c r="E53" s="104"/>
      <c r="F53" s="104"/>
      <c r="G53" s="104"/>
      <c r="H53" s="104"/>
      <c r="I53" s="109"/>
      <c r="J53" s="112">
        <v>17</v>
      </c>
      <c r="K53" s="112"/>
      <c r="L53" s="112"/>
      <c r="M53" s="112"/>
      <c r="N53" s="112"/>
      <c r="O53" s="112"/>
      <c r="P53" s="112">
        <v>12</v>
      </c>
      <c r="Q53" s="109"/>
      <c r="R53" s="104"/>
      <c r="S53" s="104"/>
    </row>
    <row r="54" spans="1:19">
      <c r="A54" s="104"/>
      <c r="B54" s="104"/>
      <c r="C54" s="104"/>
      <c r="D54" s="104"/>
      <c r="E54" s="104"/>
      <c r="F54" s="104"/>
      <c r="G54" s="104"/>
      <c r="H54" s="104"/>
      <c r="I54" s="112">
        <v>15</v>
      </c>
      <c r="J54" s="112">
        <v>23</v>
      </c>
      <c r="K54" s="112"/>
      <c r="L54" s="112"/>
      <c r="M54" s="112"/>
      <c r="N54" s="112"/>
      <c r="O54" s="112"/>
      <c r="P54" s="112">
        <v>8</v>
      </c>
      <c r="Q54" s="112">
        <v>19</v>
      </c>
      <c r="R54" s="104"/>
      <c r="S54" s="104"/>
    </row>
    <row r="55" spans="1:19">
      <c r="A55" s="104"/>
      <c r="B55" s="104"/>
      <c r="C55" s="104"/>
      <c r="D55" s="104"/>
      <c r="E55" s="104"/>
      <c r="F55" s="104"/>
      <c r="G55" s="104"/>
      <c r="H55" s="104"/>
      <c r="I55" s="109">
        <v>-4</v>
      </c>
      <c r="J55" s="109">
        <v>-3</v>
      </c>
      <c r="K55" s="109">
        <v>-2</v>
      </c>
      <c r="L55" s="109">
        <v>-1</v>
      </c>
      <c r="M55" s="109">
        <v>0</v>
      </c>
      <c r="N55" s="109">
        <v>1</v>
      </c>
      <c r="O55" s="109">
        <v>2</v>
      </c>
      <c r="P55" s="109">
        <v>3</v>
      </c>
      <c r="Q55" s="109">
        <v>4</v>
      </c>
      <c r="R55" s="104"/>
      <c r="S55" s="104"/>
    </row>
    <row r="56" spans="1:19">
      <c r="A56" s="104"/>
      <c r="B56" s="104"/>
      <c r="C56" s="104"/>
      <c r="D56" s="104"/>
      <c r="E56" s="104"/>
      <c r="F56" s="104"/>
      <c r="G56" s="104"/>
      <c r="H56" s="104"/>
      <c r="I56" s="111"/>
      <c r="J56" s="111"/>
      <c r="K56" s="111"/>
      <c r="L56" s="111"/>
      <c r="M56" s="111"/>
      <c r="N56" s="111"/>
      <c r="O56" s="111"/>
      <c r="P56" s="111"/>
      <c r="Q56" s="111"/>
      <c r="R56" s="104"/>
      <c r="S56" s="104"/>
    </row>
    <row r="57" spans="1:19">
      <c r="A57" s="104"/>
      <c r="B57" s="104"/>
      <c r="C57" s="104"/>
      <c r="D57" s="104"/>
      <c r="E57" s="104"/>
      <c r="F57" s="104"/>
      <c r="G57" s="104"/>
      <c r="H57" s="104"/>
      <c r="I57" s="108"/>
      <c r="J57" s="108"/>
      <c r="K57" s="108"/>
      <c r="L57" s="108"/>
      <c r="M57" s="108" t="s">
        <v>2</v>
      </c>
      <c r="N57" s="108"/>
      <c r="O57" s="108"/>
      <c r="P57" s="108"/>
      <c r="Q57" s="108"/>
      <c r="R57" s="104"/>
      <c r="S57" s="104"/>
    </row>
    <row r="58" spans="1:19">
      <c r="A58" s="104"/>
      <c r="B58" s="104"/>
      <c r="C58" s="104"/>
      <c r="D58" s="104"/>
      <c r="E58" s="104"/>
      <c r="F58" s="104"/>
      <c r="G58" s="104"/>
      <c r="H58" s="104"/>
      <c r="I58" s="108"/>
      <c r="J58" s="108"/>
      <c r="K58" s="108"/>
      <c r="L58" s="109"/>
      <c r="M58" s="113"/>
      <c r="N58" s="109"/>
      <c r="O58" s="108"/>
      <c r="P58" s="108"/>
      <c r="Q58" s="108"/>
      <c r="R58" s="104"/>
      <c r="S58" s="104"/>
    </row>
    <row r="59" spans="1:19">
      <c r="A59" s="104"/>
      <c r="B59" s="104"/>
      <c r="C59" s="104"/>
      <c r="D59" s="104"/>
      <c r="E59" s="104"/>
      <c r="F59" s="104"/>
      <c r="G59" s="104"/>
      <c r="H59" s="104"/>
      <c r="I59" s="108"/>
      <c r="J59" s="108"/>
      <c r="K59" s="109"/>
      <c r="L59" s="113"/>
      <c r="M59" s="113"/>
      <c r="N59" s="113"/>
      <c r="O59" s="109"/>
      <c r="P59" s="108"/>
      <c r="Q59" s="108"/>
      <c r="R59" s="104"/>
      <c r="S59" s="104"/>
    </row>
    <row r="60" spans="1:19">
      <c r="A60" s="104"/>
      <c r="B60" s="104"/>
      <c r="C60" s="104"/>
      <c r="D60" s="104"/>
      <c r="E60" s="104"/>
      <c r="F60" s="104"/>
      <c r="G60" s="104"/>
      <c r="H60" s="104"/>
      <c r="I60" s="108"/>
      <c r="J60" s="109"/>
      <c r="K60" s="113"/>
      <c r="L60" s="113"/>
      <c r="M60" s="113"/>
      <c r="N60" s="113"/>
      <c r="O60" s="113"/>
      <c r="P60" s="109"/>
      <c r="Q60" s="108"/>
      <c r="R60" s="104"/>
      <c r="S60" s="104"/>
    </row>
    <row r="61" spans="1:19">
      <c r="A61" s="104"/>
      <c r="B61" s="104"/>
      <c r="C61" s="104"/>
      <c r="D61" s="104"/>
      <c r="E61" s="104"/>
      <c r="F61" s="104"/>
      <c r="G61" s="104"/>
      <c r="H61" s="104"/>
      <c r="I61" s="109"/>
      <c r="J61" s="113">
        <v>10</v>
      </c>
      <c r="K61" s="113"/>
      <c r="L61" s="113"/>
      <c r="M61" s="113"/>
      <c r="N61" s="113"/>
      <c r="O61" s="113"/>
      <c r="P61" s="113">
        <v>16</v>
      </c>
      <c r="Q61" s="109"/>
      <c r="R61" s="104"/>
      <c r="S61" s="104"/>
    </row>
    <row r="62" spans="1:19">
      <c r="A62" s="104"/>
      <c r="B62" s="104"/>
      <c r="C62" s="104"/>
      <c r="D62" s="104"/>
      <c r="E62" s="104"/>
      <c r="F62" s="104"/>
      <c r="G62" s="104"/>
      <c r="H62" s="104"/>
      <c r="I62" s="113">
        <v>5</v>
      </c>
      <c r="J62" s="113">
        <v>23</v>
      </c>
      <c r="K62" s="113"/>
      <c r="L62" s="113"/>
      <c r="M62" s="113"/>
      <c r="N62" s="113"/>
      <c r="O62" s="113"/>
      <c r="P62" s="113">
        <v>14</v>
      </c>
      <c r="Q62" s="113">
        <v>3</v>
      </c>
      <c r="R62" s="104"/>
      <c r="S62" s="104"/>
    </row>
    <row r="63" spans="1:19">
      <c r="A63" s="104"/>
      <c r="B63" s="104"/>
      <c r="C63" s="104"/>
      <c r="D63" s="104"/>
      <c r="E63" s="104"/>
      <c r="F63" s="104"/>
      <c r="G63" s="104"/>
      <c r="H63" s="104"/>
      <c r="I63" s="109">
        <v>-4</v>
      </c>
      <c r="J63" s="109">
        <v>-3</v>
      </c>
      <c r="K63" s="109">
        <v>-2</v>
      </c>
      <c r="L63" s="109">
        <v>-1</v>
      </c>
      <c r="M63" s="109">
        <v>0</v>
      </c>
      <c r="N63" s="109">
        <v>1</v>
      </c>
      <c r="O63" s="109">
        <v>2</v>
      </c>
      <c r="P63" s="109">
        <v>3</v>
      </c>
      <c r="Q63" s="109">
        <v>4</v>
      </c>
      <c r="R63" s="104"/>
      <c r="S63" s="104"/>
    </row>
    <row r="64" spans="1:19">
      <c r="A64" s="104"/>
      <c r="B64" s="104"/>
      <c r="C64" s="104"/>
      <c r="D64" s="104"/>
      <c r="E64" s="104"/>
      <c r="F64" s="104"/>
      <c r="G64" s="104"/>
      <c r="H64" s="104"/>
      <c r="I64" s="104"/>
      <c r="J64" s="104"/>
      <c r="K64" s="104"/>
      <c r="L64" s="104"/>
      <c r="M64" s="104"/>
      <c r="N64" s="104"/>
      <c r="O64" s="104"/>
      <c r="P64" s="104"/>
      <c r="Q64" s="104"/>
      <c r="R64" s="104"/>
      <c r="S64" s="104"/>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4FF0D202B17434ABB5FAA3646938F3C" ma:contentTypeVersion="18" ma:contentTypeDescription="Crear nuevo documento." ma:contentTypeScope="" ma:versionID="f76937d995cf0d4371e7a7511755dbc2">
  <xsd:schema xmlns:xsd="http://www.w3.org/2001/XMLSchema" xmlns:xs="http://www.w3.org/2001/XMLSchema" xmlns:p="http://schemas.microsoft.com/office/2006/metadata/properties" xmlns:ns2="7c99cdbf-cf14-4c21-b1da-1d94135eecb6" xmlns:ns3="5255eeb1-05d0-4ea0-9c2c-4a5797ed29ea" targetNamespace="http://schemas.microsoft.com/office/2006/metadata/properties" ma:root="true" ma:fieldsID="f5911578b4c41779fd2ad6ded6327773" ns2:_="" ns3:_="">
    <xsd:import namespace="7c99cdbf-cf14-4c21-b1da-1d94135eecb6"/>
    <xsd:import namespace="5255eeb1-05d0-4ea0-9c2c-4a5797ed29e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yzkd" minOccurs="0"/>
                <xsd:element ref="ns3:consecutivo" minOccurs="0"/>
                <xsd:element ref="ns3:MediaServiceGenerationTime" minOccurs="0"/>
                <xsd:element ref="ns3:MediaServiceEventHashCode" minOccurs="0"/>
                <xsd:element ref="ns3:consecutivo1" minOccurs="0"/>
                <xsd:element ref="ns3:numero" minOccurs="0"/>
                <xsd:element ref="ns3:_x0036_" minOccurs="0"/>
                <xsd:element ref="ns3:_x0031_" minOccurs="0"/>
                <xsd:element ref="ns3:orden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9cdbf-cf14-4c21-b1da-1d94135eec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55eeb1-05d0-4ea0-9c2c-4a5797ed29e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yzkd" ma:index="15" nillable="true" ma:displayName="Número" ma:internalName="yzkd">
      <xsd:simpleType>
        <xsd:restriction base="dms:Number"/>
      </xsd:simpleType>
    </xsd:element>
    <xsd:element name="consecutivo" ma:index="16" nillable="true" ma:displayName="consecutivo" ma:decimals="1" ma:default="7" ma:format="Dropdown" ma:internalName="consecutivo" ma:percentage="FALSE">
      <xsd:simpleType>
        <xsd:restriction base="dms:Number"/>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consecutivo1" ma:index="19" nillable="true" ma:displayName="consecutivo1" ma:decimals="1" ma:format="Dropdown" ma:internalName="consecutivo1" ma:percentage="FALSE">
      <xsd:simpleType>
        <xsd:restriction base="dms:Number"/>
      </xsd:simpleType>
    </xsd:element>
    <xsd:element name="numero" ma:index="20" nillable="true" ma:displayName="numero" ma:decimals="1" ma:format="Dropdown" ma:internalName="numero" ma:percentage="FALSE">
      <xsd:simpleType>
        <xsd:restriction base="dms:Number"/>
      </xsd:simpleType>
    </xsd:element>
    <xsd:element name="_x0036_" ma:index="21" nillable="true" ma:displayName="6" ma:format="Dropdown" ma:internalName="_x0036_" ma:percentage="FALSE">
      <xsd:simpleType>
        <xsd:restriction base="dms:Number"/>
      </xsd:simpleType>
    </xsd:element>
    <xsd:element name="_x0031_" ma:index="22" nillable="true" ma:displayName="1" ma:default="1" ma:format="Dropdown" ma:internalName="_x0031_" ma:percentage="FALSE">
      <xsd:simpleType>
        <xsd:restriction base="dms:Number"/>
      </xsd:simpleType>
    </xsd:element>
    <xsd:element name="orden1" ma:index="23" nillable="true" ma:displayName="orden1" ma:format="Dropdown" ma:internalName="orden1" ma:percentage="FALSE">
      <xsd:simpleType>
        <xsd:restriction base="dms:Number">
          <xsd:maxInclusive value="1"/>
          <xsd:minInclusive value="1"/>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nsecutivo xmlns="5255eeb1-05d0-4ea0-9c2c-4a5797ed29ea" xsi:nil="true"/>
    <yzkd xmlns="5255eeb1-05d0-4ea0-9c2c-4a5797ed29ea" xsi:nil="true"/>
    <numero xmlns="5255eeb1-05d0-4ea0-9c2c-4a5797ed29ea" xsi:nil="true"/>
    <_x0036_ xmlns="5255eeb1-05d0-4ea0-9c2c-4a5797ed29ea" xsi:nil="true"/>
    <_x0031_ xmlns="5255eeb1-05d0-4ea0-9c2c-4a5797ed29ea">1</_x0031_>
    <consecutivo1 xmlns="5255eeb1-05d0-4ea0-9c2c-4a5797ed29ea" xsi:nil="true"/>
    <orden1 xmlns="5255eeb1-05d0-4ea0-9c2c-4a5797ed29ea" xsi:nil="true"/>
  </documentManagement>
</p:properties>
</file>

<file path=customXml/itemProps1.xml><?xml version="1.0" encoding="utf-8"?>
<ds:datastoreItem xmlns:ds="http://schemas.openxmlformats.org/officeDocument/2006/customXml" ds:itemID="{4B87CF59-1C1F-4306-BA30-14B14293A065}"/>
</file>

<file path=customXml/itemProps2.xml><?xml version="1.0" encoding="utf-8"?>
<ds:datastoreItem xmlns:ds="http://schemas.openxmlformats.org/officeDocument/2006/customXml" ds:itemID="{DFDB4572-FA52-4DE8-AB22-0FF98FC2F6ED}"/>
</file>

<file path=customXml/itemProps3.xml><?xml version="1.0" encoding="utf-8"?>
<ds:datastoreItem xmlns:ds="http://schemas.openxmlformats.org/officeDocument/2006/customXml" ds:itemID="{7D60D0BC-0C11-4AE1-95BB-368673541B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vt:i4>
      </vt:variant>
    </vt:vector>
  </HeadingPairs>
  <TitlesOfParts>
    <vt:vector size="27" baseType="lpstr">
      <vt:lpstr>Anexo análisis estadístico</vt:lpstr>
      <vt:lpstr>Claves de actores</vt:lpstr>
      <vt:lpstr>Statements</vt:lpstr>
      <vt:lpstr>raw_data</vt:lpstr>
      <vt:lpstr>fQ-sorts</vt:lpstr>
      <vt:lpstr>freq_actors</vt:lpstr>
      <vt:lpstr>freq_st_1</vt:lpstr>
      <vt:lpstr>freq_st_2</vt:lpstr>
      <vt:lpstr>qcfederacion_analisis</vt:lpstr>
      <vt:lpstr>freq_statement_fe</vt:lpstr>
      <vt:lpstr>qedomex_analisis</vt:lpstr>
      <vt:lpstr>freq_statement_me</vt:lpstr>
      <vt:lpstr>qchidalgo_analisis</vt:lpstr>
      <vt:lpstr>freq_statement_hi</vt:lpstr>
      <vt:lpstr>qjalisco_analisis</vt:lpstr>
      <vt:lpstr>freq_statement_ja</vt:lpstr>
      <vt:lpstr>qcoaxaca_analisis</vt:lpstr>
      <vt:lpstr>freq_statement_oa</vt:lpstr>
      <vt:lpstr>qcsonora_analisis</vt:lpstr>
      <vt:lpstr>freq_statement_so</vt:lpstr>
      <vt:lpstr>qyucatan_analisis</vt:lpstr>
      <vt:lpstr>freq_statement_yu</vt:lpstr>
      <vt:lpstr>qczacatecas_analisis</vt:lpstr>
      <vt:lpstr>freq_statement_za</vt:lpstr>
      <vt:lpstr>Prioridades</vt:lpstr>
      <vt:lpstr>Transcripciones</vt:lpstr>
      <vt:lpstr>'Anexo análisis estadístico'!OLE_LINK1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Pérez</dc:creator>
  <cp:lastModifiedBy>Víctor Villegas</cp:lastModifiedBy>
  <dcterms:created xsi:type="dcterms:W3CDTF">2018-09-26T04:05:42Z</dcterms:created>
  <dcterms:modified xsi:type="dcterms:W3CDTF">2018-12-13T15:28:35Z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0x01010034FF0D202B17434ABB5FAA3646938F3C</vt:lpwstr>
  </property>
</Properties>
</file>