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sesnamx-my.sharepoint.com/personal/dbolvera_sesna_gob_mx/Documents/Respaldo Daina/PP y MIR/DIAGNÓSTICO NUEVO Pp P015/MIR_ARBOLES_DIAGNÓSTICO/METAS 2021/"/>
    </mc:Choice>
  </mc:AlternateContent>
  <xr:revisionPtr revIDLastSave="50" documentId="13_ncr:1_{06E5D15A-12E2-4849-9D9A-97BF60EDE178}" xr6:coauthVersionLast="47" xr6:coauthVersionMax="47" xr10:uidLastSave="{DBB404F1-EF19-4A78-A6C2-709BAA1382EA}"/>
  <bookViews>
    <workbookView xWindow="-120" yWindow="-120" windowWidth="20730" windowHeight="11160" xr2:uid="{00000000-000D-0000-FFFF-FFFF00000000}"/>
  </bookViews>
  <sheets>
    <sheet name="MIR" sheetId="4" r:id="rId1"/>
  </sheets>
  <definedNames>
    <definedName name="_xlnm._FilterDatabase" localSheetId="0" hidden="1">MIR!$A$3:$BU$18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M16" i="4" l="1"/>
  <c r="BD16" i="4"/>
  <c r="AV18" i="4"/>
  <c r="AW18" i="4" s="1"/>
  <c r="AV17" i="4"/>
  <c r="AW17" i="4" s="1"/>
  <c r="AV16" i="4"/>
  <c r="AW16" i="4" s="1"/>
  <c r="AV15" i="4"/>
  <c r="AW15" i="4" s="1"/>
  <c r="AV14" i="4"/>
  <c r="AW14" i="4" s="1"/>
  <c r="AV13" i="4"/>
  <c r="AW13" i="4" s="1"/>
  <c r="AV12" i="4"/>
  <c r="AW12" i="4" s="1"/>
  <c r="AV11" i="4"/>
  <c r="AW11" i="4" s="1"/>
  <c r="AV10" i="4"/>
  <c r="AW10" i="4" s="1"/>
  <c r="AV9" i="4"/>
  <c r="AW9" i="4" s="1"/>
  <c r="AV8" i="4"/>
  <c r="AW8" i="4" s="1"/>
  <c r="AV7" i="4"/>
  <c r="AW7" i="4" s="1"/>
  <c r="AV6" i="4"/>
  <c r="AW6" i="4" s="1"/>
  <c r="AV5" i="4"/>
  <c r="AW5" i="4" s="1"/>
  <c r="AV4" i="4"/>
  <c r="AW4" i="4" s="1"/>
  <c r="O4" i="4" l="1"/>
  <c r="O5" i="4"/>
  <c r="BE15" i="4"/>
  <c r="BF15" i="4" s="1"/>
  <c r="BE13" i="4" l="1"/>
  <c r="BF13" i="4" s="1"/>
  <c r="BE16" i="4"/>
  <c r="BF16" i="4" s="1"/>
  <c r="AD10" i="4" l="1"/>
  <c r="AD5" i="4"/>
  <c r="AD18" i="4" l="1"/>
  <c r="AE18" i="4" s="1"/>
  <c r="AD17" i="4"/>
  <c r="AE17" i="4" s="1"/>
  <c r="AD16" i="4"/>
  <c r="AE16" i="4" s="1"/>
  <c r="AD15" i="4"/>
  <c r="AE15" i="4" s="1"/>
  <c r="AD14" i="4"/>
  <c r="AE14" i="4" s="1"/>
  <c r="AD13" i="4"/>
  <c r="AE13" i="4" s="1"/>
  <c r="AD12" i="4"/>
  <c r="AE12" i="4" s="1"/>
  <c r="AD11" i="4"/>
  <c r="AE11" i="4" s="1"/>
  <c r="AE10" i="4"/>
  <c r="AD9" i="4"/>
  <c r="AE9" i="4" s="1"/>
  <c r="AD8" i="4"/>
  <c r="AE8" i="4" s="1"/>
  <c r="AD7" i="4"/>
  <c r="AE7" i="4" s="1"/>
  <c r="AD6" i="4"/>
  <c r="AE6" i="4" s="1"/>
  <c r="AE5" i="4"/>
  <c r="AD4" i="4"/>
  <c r="AE4" i="4" s="1"/>
  <c r="P4" i="4"/>
  <c r="T4" i="4"/>
  <c r="U4" i="4" s="1"/>
  <c r="AM4" i="4"/>
  <c r="AN4" i="4" s="1"/>
  <c r="BE4" i="4"/>
  <c r="BF4" i="4" s="1"/>
  <c r="BN4" i="4"/>
  <c r="BO4" i="4" s="1"/>
  <c r="P5" i="4"/>
  <c r="T5" i="4"/>
  <c r="U5" i="4" s="1"/>
  <c r="AM5" i="4"/>
  <c r="AN5" i="4" s="1"/>
  <c r="BE5" i="4"/>
  <c r="BF5" i="4" s="1"/>
  <c r="BN5" i="4"/>
  <c r="BO5" i="4" s="1"/>
  <c r="O6" i="4"/>
  <c r="P6" i="4" s="1"/>
  <c r="T6" i="4"/>
  <c r="U6" i="4" s="1"/>
  <c r="AM6" i="4"/>
  <c r="AN6" i="4" s="1"/>
  <c r="BE6" i="4"/>
  <c r="BF6" i="4" s="1"/>
  <c r="BN6" i="4"/>
  <c r="BO6" i="4" s="1"/>
  <c r="O7" i="4"/>
  <c r="P7" i="4" s="1"/>
  <c r="T7" i="4"/>
  <c r="U7" i="4" s="1"/>
  <c r="AM7" i="4"/>
  <c r="AN7" i="4" s="1"/>
  <c r="BE7" i="4"/>
  <c r="BF7" i="4" s="1"/>
  <c r="BN7" i="4"/>
  <c r="BO7" i="4" s="1"/>
  <c r="O8" i="4"/>
  <c r="P8" i="4" s="1"/>
  <c r="T8" i="4"/>
  <c r="U8" i="4" s="1"/>
  <c r="AM8" i="4"/>
  <c r="AN8" i="4" s="1"/>
  <c r="BE8" i="4"/>
  <c r="BF8" i="4" s="1"/>
  <c r="BN8" i="4"/>
  <c r="BO8" i="4" s="1"/>
  <c r="O9" i="4"/>
  <c r="P9" i="4" s="1"/>
  <c r="T9" i="4"/>
  <c r="U9" i="4" s="1"/>
  <c r="AM9" i="4"/>
  <c r="AN9" i="4" s="1"/>
  <c r="BE9" i="4"/>
  <c r="BF9" i="4" s="1"/>
  <c r="BN9" i="4"/>
  <c r="BO9" i="4" s="1"/>
  <c r="O10" i="4"/>
  <c r="P10" i="4" s="1"/>
  <c r="T10" i="4"/>
  <c r="U10" i="4" s="1"/>
  <c r="AM10" i="4"/>
  <c r="AN10" i="4" s="1"/>
  <c r="BE10" i="4"/>
  <c r="BF10" i="4" s="1"/>
  <c r="BN10" i="4"/>
  <c r="BO10" i="4" s="1"/>
  <c r="O11" i="4"/>
  <c r="P11" i="4" s="1"/>
  <c r="T11" i="4"/>
  <c r="U11" i="4" s="1"/>
  <c r="AM11" i="4"/>
  <c r="AN11" i="4" s="1"/>
  <c r="BE11" i="4"/>
  <c r="BF11" i="4" s="1"/>
  <c r="BN11" i="4"/>
  <c r="BO11" i="4" s="1"/>
  <c r="O12" i="4"/>
  <c r="P12" i="4" s="1"/>
  <c r="T12" i="4"/>
  <c r="U12" i="4" s="1"/>
  <c r="AM12" i="4"/>
  <c r="AN12" i="4" s="1"/>
  <c r="BE12" i="4"/>
  <c r="BF12" i="4" s="1"/>
  <c r="BN12" i="4"/>
  <c r="BO12" i="4" s="1"/>
  <c r="O13" i="4"/>
  <c r="P13" i="4" s="1"/>
  <c r="T13" i="4"/>
  <c r="U13" i="4" s="1"/>
  <c r="AM13" i="4"/>
  <c r="AN13" i="4" s="1"/>
  <c r="BN13" i="4"/>
  <c r="BO13" i="4" s="1"/>
  <c r="O14" i="4"/>
  <c r="P14" i="4" s="1"/>
  <c r="T14" i="4"/>
  <c r="U14" i="4" s="1"/>
  <c r="AM14" i="4"/>
  <c r="AN14" i="4" s="1"/>
  <c r="BE14" i="4"/>
  <c r="BF14" i="4" s="1"/>
  <c r="BN14" i="4"/>
  <c r="BO14" i="4" s="1"/>
  <c r="O15" i="4"/>
  <c r="P15" i="4" s="1"/>
  <c r="T15" i="4"/>
  <c r="U15" i="4" s="1"/>
  <c r="AM15" i="4"/>
  <c r="AN15" i="4" s="1"/>
  <c r="BN15" i="4"/>
  <c r="BO15" i="4" s="1"/>
  <c r="O16" i="4"/>
  <c r="P16" i="4" s="1"/>
  <c r="T16" i="4"/>
  <c r="U16" i="4" s="1"/>
  <c r="AM16" i="4"/>
  <c r="BN16" i="4"/>
  <c r="BO16" i="4" s="1"/>
  <c r="O17" i="4"/>
  <c r="P17" i="4" s="1"/>
  <c r="T17" i="4"/>
  <c r="U17" i="4" s="1"/>
  <c r="AM17" i="4"/>
  <c r="AN17" i="4" s="1"/>
  <c r="BE17" i="4"/>
  <c r="BF17" i="4" s="1"/>
  <c r="BN17" i="4"/>
  <c r="BO17" i="4" s="1"/>
  <c r="AN16" i="4" l="1"/>
  <c r="BN18" i="4"/>
  <c r="BO18" i="4" s="1"/>
  <c r="BE18" i="4"/>
  <c r="BF18" i="4" s="1"/>
  <c r="AM18" i="4"/>
  <c r="AN18" i="4" s="1"/>
  <c r="T18" i="4"/>
  <c r="U18" i="4" s="1"/>
  <c r="O18" i="4" l="1"/>
  <c r="P1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tc={C9B88E05-D9CB-4418-A239-9EE241EC10F8}</author>
    <author>tc={C42CDA25-DF63-409E-8610-155B216F4E5A}</author>
    <author>tc={659ABECA-32B1-45B0-BF81-2EBAE541AFE8}</author>
    <author>tc={AB61162B-3A89-4707-92E4-B3FDD011D871}</author>
    <author>tc={63E0FDFC-5F46-4B9D-9F1D-FBBF76AEECD5}</author>
    <author>tc={2D5412CC-C12B-49C5-8349-41C4CFB30FE1}</author>
    <author>tc={1C3285B6-C993-41D2-AF4A-A08806AC2F10}</author>
    <author>tc={9D7098D7-C7F6-43AC-91AF-083FCA14CDDB}</author>
  </authors>
  <commentList>
    <comment ref="BX5" authorId="0" shapeId="0" xr:uid="{C9B88E05-D9CB-4418-A239-9EE241EC10F8}">
      <text>
        <t>[Comentario encadenado]
Su versión de Excel le permite leer este comentario encadenado; sin embargo, las ediciones que se apliquen se quitarán si el archivo se abre en una versión más reciente de Excel. Más información: https://go.microsoft.com/fwlink/?linkid=870924
Comentario:
    Estimada Diana, en caso de que se tome como parámetro de fecha de corte de este informe el presente mes, es decir, febrero de 2022, se sugiere la siguiente redacción:
La meta reportada corresponde al 100 por ciento debido a que los insumos técnicos propuestos/requeridos, fueron concluidos en 2021 y uno de ellos, el Programa de implementación de la PNA, fue presentado y aprobado en la Primera Sesión Ordinaria 2022 del Comité Coordinador.</t>
      </text>
    </comment>
    <comment ref="BY5" authorId="1" shapeId="0" xr:uid="{C42CDA25-DF63-409E-8610-155B216F4E5A}">
      <text>
        <t>[Comentario encadenado]
Su versión de Excel le permite leer este comentario encadenado; sin embargo, las ediciones que se apliquen se quitarán si el archivo se abre en una versión más reciente de Excel. Más información: https://go.microsoft.com/fwlink/?linkid=870924
Comentario:
    Estimada Diana, en caso de que se tome como parámetro de fecha de corte de este informe el presente mes, es decir, febrero de 2022, se sugiere la siguiente redacción:
Una vez ajustada, la meta reportada corresponde al 100 por ciento debido a que los insumos técnicos propuestos/requeridos, fueron concluidos en 2021. Asimismo, debido a la cantidad de insumos técnicos requeridos o propuestos durante el año 2021, la SESNA realizó la totalidad de ellos, de los cuales el Programa de implementación de la PNA fue presentado y aprobado en la Primera Sesión Ordinaria 2022 del Comité Coordinador del SNA. Esta justificación se respalda con la información insertada en las celdas correspondientes a "Causa" y "Efecto" que anteceden a ésta.</t>
      </text>
    </comment>
    <comment ref="D8" authorId="2" shapeId="0" xr:uid="{659ABECA-32B1-45B0-BF81-2EBAE541AFE8}">
      <text>
        <t>[Comentario encadenado]
Su versión de Excel le permite leer este comentario encadenado; sin embargo, las ediciones que se apliquen se quitarán si el archivo se abre en una versión más reciente de Excel. Más información: https://go.microsoft.com/fwlink/?linkid=870924
Comentario:
    es un promedio de la satisfacción que tienen los integrantes del SNA, pero no mide un avance en la entrega del componente señalado.</t>
      </text>
    </comment>
    <comment ref="M9" authorId="3" shapeId="0" xr:uid="{AB61162B-3A89-4707-92E4-B3FDD011D871}">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ajustó la meta anual respecto al 2020 pasando de 100 a 80 para 2021</t>
      </text>
    </comment>
    <comment ref="F11" authorId="4" shapeId="0" xr:uid="{63E0FDFC-5F46-4B9D-9F1D-FBBF76AEECD5}">
      <text>
        <t>[Comentario encadenado]
Su versión de Excel le permite leer este comentario encadenado; sin embargo, las ediciones que se apliquen se quitarán si el archivo se abre en una versión más reciente de Excel. Más información: https://go.microsoft.com/fwlink/?linkid=870924
Comentario:
    en 2020 su FM se reportó de forma anual, para 2021 se modificó a trimestral</t>
      </text>
    </comment>
    <comment ref="E14" authorId="5" shapeId="0" xr:uid="{2D5412CC-C12B-49C5-8349-41C4CFB30FE1}">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corrigió el error en su definición</t>
      </text>
    </comment>
    <comment ref="M15" authorId="6" shapeId="0" xr:uid="{1C3285B6-C993-41D2-AF4A-A08806AC2F10}">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meta se ajusto de 100 a 90 durante el reporte del primer trimestre de 2020</t>
      </text>
    </comment>
    <comment ref="F17" authorId="7" shapeId="0" xr:uid="{9D7098D7-C7F6-43AC-91AF-083FCA14CDDB}">
      <text>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la frecuencia respecto de 2020 pasando de anual a semestral para 2021</t>
      </text>
    </comment>
  </commentList>
</comments>
</file>

<file path=xl/sharedStrings.xml><?xml version="1.0" encoding="utf-8"?>
<sst xmlns="http://schemas.openxmlformats.org/spreadsheetml/2006/main" count="693" uniqueCount="384">
  <si>
    <t>Nivel MIR</t>
  </si>
  <si>
    <t>Resumen Narrativo</t>
  </si>
  <si>
    <t>Indicadores</t>
  </si>
  <si>
    <t>Medios de verificación</t>
  </si>
  <si>
    <t>Supuestos</t>
  </si>
  <si>
    <t>METAS</t>
  </si>
  <si>
    <t>Comportamiento esperado</t>
  </si>
  <si>
    <t>AVANCE ANUAL (Aplica para indicadores trimestrales y semestrales y anuales)</t>
  </si>
  <si>
    <t>AVANCE 1° TRIMESTRE (Aplica para indicadores trimestrales)</t>
  </si>
  <si>
    <t>AVANCE 2° TRIMESTRE  (Aplica para indicadores trimestrales y semestrales)</t>
  </si>
  <si>
    <t>AVANCE 3° TRIMESTRE (Aplica para indicadores trimestrales)</t>
  </si>
  <si>
    <t>Nombre</t>
  </si>
  <si>
    <t>Definición</t>
  </si>
  <si>
    <t>Método de Cálculo</t>
  </si>
  <si>
    <t>Frecuencia de Medición</t>
  </si>
  <si>
    <t>Unidad de medida</t>
  </si>
  <si>
    <t>Dimensión del Indicador</t>
  </si>
  <si>
    <t>Tipo de Indicador</t>
  </si>
  <si>
    <t>Meta programada anual</t>
  </si>
  <si>
    <t>Meta alcanzada anual</t>
  </si>
  <si>
    <t>Variación % anual con parámetro de semaforización</t>
  </si>
  <si>
    <t>Resultado anual</t>
  </si>
  <si>
    <t>Justificación de la variación anual</t>
  </si>
  <si>
    <t>Programado</t>
  </si>
  <si>
    <t>Alcanzado</t>
  </si>
  <si>
    <t>Variación % con parámetro de semaforización</t>
  </si>
  <si>
    <t>Resultado</t>
  </si>
  <si>
    <t>Justificación de la variación</t>
  </si>
  <si>
    <t>Fin</t>
  </si>
  <si>
    <t>Propósito</t>
  </si>
  <si>
    <t>Componentes</t>
  </si>
  <si>
    <t>Actividades</t>
  </si>
  <si>
    <t>(Calificación encuesta 1 + Calificación encuesta 2 + Calificación encuesta n… / Total de encuestas realizadas)</t>
  </si>
  <si>
    <t xml:space="preserve">Porcentaje </t>
  </si>
  <si>
    <t>Eficacia</t>
  </si>
  <si>
    <t>Estratégico</t>
  </si>
  <si>
    <t>Promedio</t>
  </si>
  <si>
    <t>Calidad</t>
  </si>
  <si>
    <t>Gestión</t>
  </si>
  <si>
    <t>Contribuir a la generación de resultados óptimos en la prevención, detección, regulación y sanción de hechos de corrupción y faltas administrativas mediante mecanismos de coordinación entre las instituciones del Sistema Nacional Anticorrupción.</t>
  </si>
  <si>
    <t>Ascendente</t>
  </si>
  <si>
    <t>Eficiencia</t>
  </si>
  <si>
    <t>Porcentaje</t>
  </si>
  <si>
    <t>Descendente</t>
  </si>
  <si>
    <t>Anual</t>
  </si>
  <si>
    <t>Semestral</t>
  </si>
  <si>
    <t>N/A</t>
  </si>
  <si>
    <t>Porcentaje de cumplimiento de las acciones estratégicas comunes con los Sistemas Estatales Anticorrupción en la implementación de la Política Nacional Anticorrupción.</t>
  </si>
  <si>
    <t>2.  Mecanismos de colaboración y coordinación con los integrantes del Sistema Nacional Anticorrupción establecidos.</t>
  </si>
  <si>
    <t>1.2. Implantación del Modelo de Seguimiento y Evaluación de la Corrupción (MOSEC).</t>
  </si>
  <si>
    <t>El marco normativo en materia anticorrupción se mantiene vigente. 
El Estado mexicano considera que la agenda de combate a la corrupción es prioritaria.</t>
  </si>
  <si>
    <t>2.1. Implementación de la estrategia de difusión.</t>
  </si>
  <si>
    <t>2.2. Seguimiento a las acciones de coordinación con los integrantes del Sistema Nacional Anticorrupción y los entes públicos.</t>
  </si>
  <si>
    <t>Porcentaje federal de acciones anticorrupción.</t>
  </si>
  <si>
    <t>Porcentaje de avance de la estrategia de difusión.</t>
  </si>
  <si>
    <t>Bienal
La información de la siguiente medición estará disponible en 2020 y a partir de esta medición, cada dos años.</t>
  </si>
  <si>
    <t>Promedio porcentual</t>
  </si>
  <si>
    <t>Trimestral</t>
  </si>
  <si>
    <t>El Comité Coordinador genera acuerdos en materia de prevención, detección, regulación y sanción de hechos de corrupción y faltas administrativas.</t>
  </si>
  <si>
    <t>Los Sistemas Estatales Anticorrupción se encuentran conformados y realizan esfuerzos y acciones específicas para la prevención, investigación y sanción de hechos de corrupción y faltas administrativas.</t>
  </si>
  <si>
    <t>Los Sistemas Estatales Anticorrupción hacen uso de la estrategia de difusión y aplican las recomendaciones que se emiten.</t>
  </si>
  <si>
    <t>Los integrantes del Sistema Nacional Anticorrupción utilizan los mecanismos de coordinación y colaboración en la instrumentación de la Política Nacional Anticorrupción.</t>
  </si>
  <si>
    <t>El indicador refleja la provisión de insumos técnicos requeridos por el Comité Coordinador o propuestos por la Comisión Ejecutiva que se presentan en las sesiones del Comité Coordinador, en materia de  prevención, detección, regulación y sanción de hechos de corrupción y  faltas administrativas.</t>
  </si>
  <si>
    <t>1.3. Realización de Sesiones Ordinarias del Comité Coordinador del Sistema Nacional Anticorrupción.</t>
  </si>
  <si>
    <t>Este indicador mide el cumplimiento del marco normativo aplicable a la organización y celebración de las sesiones ordinarias del Comité Coordinador del Sistema Nacional Anticorrupción.</t>
  </si>
  <si>
    <t>3. Plataforma Digital Nacional integrada con los Sistemas 1, 2 y 3 de la Ley General del Sistema Nacional Anticorrupción.</t>
  </si>
  <si>
    <t>4. Especificaciones técnicas y estándares de datos de los Sistemas 4, 5 y 6 de la Ley General del Sistema Nacional Anticorrupción publicados.</t>
  </si>
  <si>
    <t>Los integrantes del Sistema Nacional Anticorrupción utilizan la Plataforma Digital Nacional.</t>
  </si>
  <si>
    <t>Porcentaje de las especificaciones publicadas en el portal web de la Plataforma Digital Nacional</t>
  </si>
  <si>
    <t>Los sujetos obligados generan la información y los datos correspondientes de acuerdo con las especificaciones técnicas y estándares publicados.</t>
  </si>
  <si>
    <t>Publicación de especificaciones = (especificaciones técnicas generadas / número de especificaciones programadas)*100</t>
  </si>
  <si>
    <t xml:space="preserve">3.1.   Seguimiento a la mesa de ayuda de la Plataforma Digital Nacional. </t>
  </si>
  <si>
    <t>Porcentaje de reportes o incidencias resueltas</t>
  </si>
  <si>
    <t>Número de reportes e incidencias recibidas en la mesa de ayuda que se resuelven</t>
  </si>
  <si>
    <t>Seguimiento a la mesa de ayuda = (incidencias resueltas / incidencias reportadas) *100</t>
  </si>
  <si>
    <t>Los sujetos obligados utilizan adecuadamente la mesa de ayuda de la Plataforma Digital Nacional.</t>
  </si>
  <si>
    <t xml:space="preserve">3.2. Adquisición y/o arrendamiento de la infraestructura necesaria para el funcionamiento de la Plataforma Digital Nacional. </t>
  </si>
  <si>
    <t>Este indicador mide el porcentaje de avance en la adquisición y/o arrendamiento de la infraestructura necesaria para el funcionamiento de la Plataforma Digital Nacional</t>
  </si>
  <si>
    <t>Economía</t>
  </si>
  <si>
    <t>Los sujetos obligados conectan sus Sistemas a  la Plataforma Digital Nacional.</t>
  </si>
  <si>
    <t>Porcentaje de estudios requeridos para desarrollar especificaciones técnicas y estándares de datos que garanticen la interoperabilidad de sus datos.</t>
  </si>
  <si>
    <t>Este indicador señala el avance en el desarrollo de especificaciones y estándares de datos que garanticen la interoperabilidad de los datos de los proveedores de información.</t>
  </si>
  <si>
    <t>(Estudios realizados / Estudios programados) * 100</t>
  </si>
  <si>
    <t>porcentaje</t>
  </si>
  <si>
    <t>Los proveedores de datos colaboran con informar qué campos contemplan sus Sistemas para el desarrollo de especificaciones técnicas y estándares.</t>
  </si>
  <si>
    <t>Porcentaje de Sesiones Ordinarias, Organizadas y Celebradas</t>
  </si>
  <si>
    <t>(Insumos técnicos realizados por la SESNA / Insumos técnicos requeridos por el Comité Coordinador y/o propuestos por la Comisión Ejecutiva) * 100
SESNA: Secretaría Ejecutiva del Sistema Nacional Anticorrupción.</t>
  </si>
  <si>
    <t>1. Políticas públicas orientadas a la prevención, detección y sanción de faltas administrativas y hechos de corrupción aprobadas por el Comité Coordinador del Sistema Nacional Anticorrupción.</t>
  </si>
  <si>
    <t>Promedio de calificación en las encuestas de percepción de los integrantes del Sistema Nacional Anticorrupción.</t>
  </si>
  <si>
    <t>Este indicador refleja el nivel de satisfacción que tienen los integrantes del Sistema Nacional Anticorrupción en cuanto a los trabajos de coordinación y colaboración.</t>
  </si>
  <si>
    <t>Porcentaje de servicios tecnológicos, técnicos y de infraestructura disponibles para el uso y funcionamiento de la Plataforma Digital Nacional</t>
  </si>
  <si>
    <t>Mide el nivel disponible de:
1. Servicios (S): suministro, administración, soporte, mantenimiento y seguridad de la Plataforma Digital Nacional;
2. Infraestructura (I): servidores, licenciamiento, software y demás infraestructura necesaria para el funcionamiento de la Plataforma Digital Nacional; y
La Plataforma deberá contar con las capacidades técnológicas, de infraestructura y técnicas necesarias para garantizar un nivel de servicio mínimo para que cualquier proveedor de datos de los Sistemas 1, 2 y 3 pueda conectarse e integrar sus datos a la Plataforma.</t>
  </si>
  <si>
    <t>Este indicador refleja el crecimiento marginal de indicadores identificados en el Modelo de Seguimiento y Evaluación de la Corrupción que cuentan con registro de información y por lo tanto es posible calcularlos y dar seguimiento de forma regular.</t>
  </si>
  <si>
    <t>El Comité Coordinador  reconoce y considera los resultados del Modelo de Seguimiento y Evaluación de la Corrupción en el fortalecimiento progresivo de la Política Nacional Anticorrupción.</t>
  </si>
  <si>
    <t>Este indicador mide el grado de avance en la implementación de la estrategia de difusión de la Secretaría Ejecutiva del Sistema Nacional Anticorrupción.</t>
  </si>
  <si>
    <t>Este indicador mide el grado de avance en la implementación de acciones estratégicas comunes establecidas con los Sistemas Estatales Anticorrupción (SEA) a partir de mecanismos de coordinación con la Secretaría Ejecutiva del Sistema Nacional Anticorrupción.</t>
  </si>
  <si>
    <t>(((Número de acciones estratégicas realizadas con el SEA 1 / Total de acciones estratégicas acordadas) + (Número de acciones estratégicas realizadas  con el SEA 2 / Total de acciones estratégicas acordadas) + (Número de acciones estratégicas realizadas  con el SEA n / Total de acciones estratégicas acordadas)) / Total de Sistemas Estatales Anticorrupción instalados)* 100
SEA= Sistema Estatal Anticorrupción</t>
  </si>
  <si>
    <t>(Sesiones ordinarias organizadas y celebradas  / Total de sesiones ordinarias que ordenan las normas aplicables) * 100</t>
  </si>
  <si>
    <t>Porcentaje de insumos técnicos realizados por la Secretaría Ejecutiva del Sistema Nacional Anticorrupción.</t>
  </si>
  <si>
    <r>
      <t>El Comité Coordinador del Sistema Nacional Anticorrupción utiliza los insumos técnicos para combatir y prevenir la</t>
    </r>
    <r>
      <rPr>
        <sz val="11"/>
        <color rgb="FFFF0000"/>
        <rFont val="Soberana Sans"/>
        <family val="3"/>
      </rPr>
      <t xml:space="preserve"> </t>
    </r>
    <r>
      <rPr>
        <sz val="11"/>
        <rFont val="Soberana Sans"/>
        <family val="3"/>
      </rPr>
      <t xml:space="preserve"> corrupción y las faltas administrativas.</t>
    </r>
  </si>
  <si>
    <r>
      <t xml:space="preserve">El indicador mide el porcentaje de acciones (trámites, servicios y/o procesos) que son atendidos a nivel federal en el poder ejecutivo y judicial para prevenir la corrupción como parte de sus programas o planes anticorrupción. Tomando en consideración que la Política Nacional Anticorrupción está en proceso de aprobación se toma esta herramienta estadística como referencia para medir las acciones que realiza la Administración Pública Federal en materia anticorrupción para el año </t>
    </r>
    <r>
      <rPr>
        <sz val="12"/>
        <rFont val="Soberana Sans"/>
        <family val="3"/>
      </rPr>
      <t>2020</t>
    </r>
    <r>
      <rPr>
        <sz val="11"/>
        <rFont val="Soberana Sans"/>
        <family val="3"/>
      </rPr>
      <t>. No se integra la medición del poder legislativo ya que no se cuenta con la información de ese poder.</t>
    </r>
  </si>
  <si>
    <t>Porcentaje de indicadores del Modelo de Seguimiento y Evalulación de la Corrupción con registro de información.</t>
  </si>
  <si>
    <t>Porcentaje de Infraestructura adquirida y/o arrendada</t>
  </si>
  <si>
    <t>Relación de seguimiento de acuerdos emitidos por el Comité Coordinador en resguardo de la Dirección General de Asuntos Jurídicos de la Secretaría Ejecutiva del Sistema Nacional Anticorrupción. Disponible físicamente en: Avenida Coyoacán No. 1501, Col del Valle Centro, Del. Benito Juárez, C.P. 03100, Ciudad de México.</t>
  </si>
  <si>
    <t>Actas de las sesiones ordinarias del Comité Coordinador celebradas, en resguardo de la Dirección General de Asuntos Jurídicos. Disponible físicamente en: Avenida Coyoacán No. 1501, Col del Valle Centro, Del. Benito Juárez, C.P. 03100, Ciudad de México.</t>
  </si>
  <si>
    <t>Procedimientos de contrataciones, adquisiciones y/o arrendamiento bajo el resguardo de la USTPDN de la SESNA. Disponible físicamente en: Avenida Coyoacán No. 1501, Col del Valle Centro, Del. Benito Juárez, C.P. 03100, Ciudad de México.</t>
  </si>
  <si>
    <t xml:space="preserve">El indicador refleja la mejora en la percepción ciudadana en torno a las experiencias de corrupción al realizar un trámite ante las instituciones del Estado.
</t>
  </si>
  <si>
    <t>Mide el número de especificaciones técnicas necesarias para lograr la interconexión de los sistemas 4, 5 y 6, con la finalidad de promover la conexión de los proveedores de datos con la Plataforma Digital Nacional, generadas por la Secretaría Ejecutiva del Sistema Nacional Anticorrupción</t>
  </si>
  <si>
    <r>
      <t>El Comité Coordinador del Sistema Nacional Anticorrupción cuenta con mecanismos de coordinación e insumos técnicos en materia de prevención, detección, regulación y sanción de hechos de corrupción y faltas administrativas</t>
    </r>
    <r>
      <rPr>
        <sz val="11"/>
        <color rgb="FFFF0000"/>
        <rFont val="Soberana Sans"/>
        <family val="3"/>
      </rPr>
      <t>.</t>
    </r>
  </si>
  <si>
    <r>
      <t xml:space="preserve">
</t>
    </r>
    <r>
      <rPr>
        <sz val="10"/>
        <rFont val="Soberana Sans"/>
        <family val="3"/>
      </rPr>
      <t xml:space="preserve">
[[(Acciones Atendidas (e) / Total de Acciones) * 0.5] + [( Acciones Atendidas (j1) / Total de Acciones) + (Acciones Atendidas (j2) / Total de Acciones) + (Acciones Atendidas (j3) / Total de acciones)] * 0.5] * 100
</t>
    </r>
    <r>
      <rPr>
        <sz val="11"/>
        <rFont val="Soberana Sans"/>
        <family val="3"/>
      </rPr>
      <t xml:space="preserve">
</t>
    </r>
    <r>
      <rPr>
        <sz val="10"/>
        <rFont val="Soberana Sans"/>
        <family val="3"/>
      </rPr>
      <t xml:space="preserve"> Acciones Atendidas = Corresponde a la suma de acciones consideradas en el programa anticorrupción por el Poder Ejecutivo y el Poder Judicial: 1.- Procesos de Contratación de Servidores Públicos 2.- Procesos de Adquisiciones + E7 3.- Procesos de Contratación de Bienes y Servicios 4.- Procesos de Contratación y Ejecución de Obra Pública 5.- Procesos de Arrendamientos 6.- Procesos de Presupuestación 7.- Otros Acciones Atendidas = tipos de trámites, procesos, servicios y/o medidas considerados o atendidos en los planes o programas anticorrupción para disminuir o prevenir los actos de corrupción.
Acciones atendidas corresponde a la suma de acciones consideradas en el programa anticorrupción por el poder ejecutivo y por el poder judicial:</t>
    </r>
    <r>
      <rPr>
        <sz val="11"/>
        <rFont val="Soberana Sans"/>
        <family val="3"/>
      </rPr>
      <t xml:space="preserve">
</t>
    </r>
    <r>
      <rPr>
        <sz val="10"/>
        <rFont val="Soberana Sans"/>
        <family val="3"/>
      </rPr>
      <t xml:space="preserve">
1.  Procesos de contratación de servidores públicos
2. Procesos de adquisiciones
3. Procesos de contratación de bienes y servicios
4. Procesos de contratación y ejecución de obra pública
5. Procesos de arrendamientos
6. Procesos de presupuestación
7. Otros
Por acciones atendidas se entiende a los tipos de trámites, procesos, servicios y/o medidas considerados o atendidos en los planes o programas anticorrupción para disminuir o prevenir los actos de corrupción.</t>
    </r>
  </si>
  <si>
    <t>Calificación de la Encuesta: Encuestas de percepción, bajo el resguardo de la Dirección General de Vinculación Interinstitucional de la Secretaría Ejecutiva del Sistema Nacional Anticorrupción. Disponible físicamente en: Avenida Coyoacán No. 1501, Col del Valle Centro, Del. Benito Juárez, C.P. 03100, Ciudad de México.</t>
  </si>
  <si>
    <t>Efecto</t>
  </si>
  <si>
    <t>Causa</t>
  </si>
  <si>
    <t>Otros Motivos</t>
  </si>
  <si>
    <t>Observaciones</t>
  </si>
  <si>
    <t>Avance Art. 42 reporte Enero-Mayo</t>
  </si>
  <si>
    <t>COMENTARIOS DE REVISIÓN</t>
  </si>
  <si>
    <t>No se modificó la meta respecto al 2020</t>
  </si>
  <si>
    <t>Se ajustó la meta anual con un incremento del 5% respecto el año anterior</t>
  </si>
  <si>
    <t>Porcentaje de implementación de la PNA</t>
  </si>
  <si>
    <t>Mide el grado de avance en porcentaje de las tres acciones que deben de seguir las entidades federativas a raíz de la aprobación de la PNA</t>
  </si>
  <si>
    <t>1. Se parte del supuesto de que la totalidad de las 32 entidades que conforman el país cuentan con Sistemas Locales Anticorrupción plenamente constituidos y conformados
2. Las entidades adoptaran la ruta para implementar sus políticas estatales anticorrupción con los mecanismos adecuados de seguimiento y evaluación</t>
  </si>
  <si>
    <t>Se ajustó la meta anual de 100 a 80 , también se ajusó el método de cálculo</t>
  </si>
  <si>
    <t>Se ajustó la definición, el método de cálculo y la  frecuencia de medición de anual a trimestral</t>
  </si>
  <si>
    <t>Porcentaje de avance en el desarrollo del Programa de Implementación.</t>
  </si>
  <si>
    <t>Este indicador mide el avance de las actividades programadas para desarrollar el programa de implementación de la Política Nacional Anticorrupción, aprobada por el Comité Coordinador, de acuerdo con el proceso establecido.</t>
  </si>
  <si>
    <t>(Actividades realizadas para el desarrollo del Programa de Implementación de la PNA / Actividades programadas para el desarrollo del Programa de Implementación de la PNA) * 100</t>
  </si>
  <si>
    <t>número de actividades para el Programa de Implementación de la PNA Desarrolladas:Programa de actividades para el desarrollo del Programa de Implementación de la PNA en resguardo de la Unidad de Riesgos y Política Pública de la Secretaría Ejecutiva del Sistema Nacional Anticorrupción. Disponible físicamente en: Avenida Coyoacán No. 1501, Col del Valle Centro, Del. Benito Juárez, C.P. 03100, Ciudad de México. ; número de actividades para el desarrollo del Programas de Implementación de la PNA Programadas:Programa de actividades para el desarrollo del Programa de Implementación de la PNA en resguardo de la Unidad de Riesgos y Política Pública de la Secretaría Ejecutiva del Sistema Nacional Anticorrupción. Disponible físicamente en: Avenida Coyoacán No. 1501, Col del Valle Centro, Del. Benito Juárez, C.P. 03100, Ciudad de México.</t>
  </si>
  <si>
    <t>El Comité Coordinador del Sistema Nacional Anticorrupción promueve la implementación de la Política Nacional Anticorrupción a través del programa de implementación y el modelo de seguimiento.</t>
  </si>
  <si>
    <t xml:space="preserve">(Indicadores del MOSEC con registros de información en el periodo t) / Indicadores incluidos en el MOSEC en el periodo t) * 100
MOSEC= Modelo de Seguimiento y Evaluación de la Corrupción </t>
  </si>
  <si>
    <t>Indicadores Identificados en el MOSEC en el Periodo t:Nota Metodológica y Conceptual del MOSEC en resguardo de la Unidad de Riesgos y Política Pública de la Secretaría Ejecutiva del Sistema Nacional Anticorrupción; Indicadores del MOSEC con registros de Información en el Periodo t:Nota Metodológica y Conceptual del MOSEC en resguardo de la Unidad de Riesgos y Política Pública de la Secretaría Ejecutiva del Sistema Nacional Anticorrupción</t>
  </si>
  <si>
    <t>(Número de actividades implementadas / Total de actividades programadas en el año) *100</t>
  </si>
  <si>
    <t>Número de Actividades Programadas:Informe de Avances bajo el resguardo de la Dirección de Vinculación Interinstitucional de la Secretaría Ejecutiva del Sistema Nacional Anticorrupcion; Número de Actividades Implementadas:Informe de Avances bajo el resguardo de la Dirección de Vinculación Interinstitucional de la Secretaría Ejecutiva del Sistema Nacional Anticorrupcion</t>
  </si>
  <si>
    <t>No se modificaron las metas respecto al 2020</t>
  </si>
  <si>
    <t>Número de Acciones Estratégicas Realizadas con cada Sistema Estatal Anticorrupción:Informe de Acciones Estratégicas Comunes bajo el Resguardo de la Dirección de Vinculación Interinstitucional de la Secretaría Ejecutiva del Sistema Nacional Anticorrupción; Total Sistemas Estatales Anticorrupción Instalados:Página del Sistema Nacional Anticorrupción en el Apartado Sistemas Locales Anticorrupción; Número de Acciones Estratégicas Acordadas con cada Sistema Estatal Anticorrupción:Relación de Acciones Acordadas con cada Sistema Estatal Anticorrupción</t>
  </si>
  <si>
    <t>Incidencias Reportadas:Bitácora de Incidencias y Correos Electrónicos; Incidencias Resueltas:Bitácora de Incidencias y Correos Electrónicos</t>
  </si>
  <si>
    <t>Se ajustó la meta anual de 80 a 90 respecto del 2020</t>
  </si>
  <si>
    <t>(Número de proyectos de infraestructura adquirida y/o Arrendada / Total de Infraestructura Programada) * 100</t>
  </si>
  <si>
    <t>Se ajustó la  frecuencia de medición de anual a  semestral, asi mismo se ajustó la meta  anual de 80 a 70.</t>
  </si>
  <si>
    <t>4.1. Desarrollo del estudio y análisis de los datos contenidos en los sistemas de Sujetos Obligados proveedores de información para el desarrollo de especificaciones técnicas y estándares de datos.</t>
  </si>
  <si>
    <t>Estudios Realizados:Diccionario de Datos para las Especificacions de cada Sistema; Estudios Programados:Artículo 49 de la Ley General del Sistema Nacional Anticorrupción</t>
  </si>
  <si>
    <t xml:space="preserve">
donde:
  PIPNA = Porcentaje de implementación de la PNA
  ent = entidad
  j = j ésima entidad (1….32)
  i = i ésima acción (1, 2, 3)
  Las acciones son:
  1 Si la entidad cuenta con PEA aprobada
  1 Si la entidad ha puesto en marcha programas de implementación
  1 Si la entidad cuenta con Modelos de seguimiento y evaluación locales de la PEA
(suma de (suma de los atributos i de la entidad j))/(3*32) 
donde: PIPNA = Porcentaje de implementación de la PNA
ent = entidad j = j ésima entidad (1¿.32) i = i ésima acción (1, 2, 3) 
Las acciones son: 
1 Si la entidad cuenta con PEA aprobada 
1 Si la entidad ha puesto en marcha programas de implementación 
1 Si la entidad cuenta con Modelos de seguimiento y evaluación locales de la PEA</t>
  </si>
  <si>
    <t>Tablero de control de seguimiento de implementación de las políticas estales anticorrupción, programas de implementación y sistemas locales de monitoreo. En resguardo de la URPP-SESNA
PIPNA = Porcentaje de implementación de la PNA ent = entidad j = j ésima entidad (1¿.32) i = i ésima acción (1, 2, 3:Tablero de control de seguimiento de implementación de las políticas estatales anticorrupción, programas de implementación y sistemas locales de monitoreo; Acciones de implementacion de la PNA: Se consideran tres acciones 1) Política Estatal Anticorrupción, 2) Programas de implementación y 3) Modelos de seguimiento y evaluación de la corrupción locales:Tablero de control de seguimiento de implementación de las políticas estales anticorrupción, programas de implementación y sistemas locales de monitoreo</t>
  </si>
  <si>
    <t>Este es un indicador nuevo en remplazo del indicador Porcentaje de aplicación de Programas Anticorrupción en entidades federativas.</t>
  </si>
  <si>
    <t>Acciones Atendidas (e):Censo Nacional del Gobierno Federal, Módulo 1: Administración Pública Federal. Estructura organizacional, Recursos Humanos y Materiale y Ejecercicio de Funciones Específicas. Tema: Control Interno y Anticorrupción.; Acciones Atendidas (SCJN):Censo Nacional de Impartición de Justicia Federal, Módulo 1: Estructura Organizacional y Recursos del Poder Judicial de la Federación. Tema: Anticorrupción.</t>
  </si>
  <si>
    <t>Tasa de variación de la tasa de prevalencia de corrupción.</t>
  </si>
  <si>
    <r>
      <rPr>
        <i/>
        <sz val="11"/>
        <color theme="1"/>
        <rFont val="Soberana Sans"/>
        <family val="3"/>
      </rPr>
      <t>(</t>
    </r>
    <r>
      <rPr>
        <sz val="11"/>
        <color theme="1"/>
        <rFont val="Soberana Sans"/>
        <family val="3"/>
      </rPr>
      <t xml:space="preserve">(Tasa de Prevalencia de Corrupción (t) - Tasa de Prevalencia de Corrupción del bienio anterior (t-2)) / Tasa de Prevalencia de Corrupción del bienio anterior (t-2)) * 100 (t) = Tasa de Prevalencia de Corrupción en el año de medición (t-2) = Tasa de Prevalencia de Corrupción en el año inmediato anterior
</t>
    </r>
    <r>
      <rPr>
        <i/>
        <sz val="11"/>
        <color theme="1"/>
        <rFont val="Soberana Sans"/>
        <family val="3"/>
      </rPr>
      <t xml:space="preserve">
TP</t>
    </r>
    <r>
      <rPr>
        <sz val="11"/>
        <color theme="1"/>
        <rFont val="Soberana Sans"/>
        <family val="3"/>
      </rPr>
      <t xml:space="preserve">  = Tasa de prevalencia de la corrupción 
</t>
    </r>
    <r>
      <rPr>
        <i/>
        <sz val="11"/>
        <color theme="1"/>
        <rFont val="Soberana Sans"/>
        <family val="3"/>
      </rPr>
      <t xml:space="preserve">   i</t>
    </r>
    <r>
      <rPr>
        <sz val="11"/>
        <color theme="1"/>
        <rFont val="Soberana Sans"/>
        <family val="3"/>
      </rPr>
      <t xml:space="preserve"> = Año de medición
</t>
    </r>
    <r>
      <rPr>
        <i/>
        <sz val="11"/>
        <color theme="1"/>
        <rFont val="Soberana Sans"/>
        <family val="3"/>
      </rPr>
      <t xml:space="preserve">   j</t>
    </r>
    <r>
      <rPr>
        <sz val="11"/>
        <color theme="1"/>
        <rFont val="Soberana Sans"/>
        <family val="3"/>
      </rPr>
      <t xml:space="preserve"> = Año inmediato anterior
</t>
    </r>
  </si>
  <si>
    <t>Tasa de Prevalencia de Corrupción (t-2):Encuesta Nacional de Calidad e Impacto Gubernamental; Tasa de Prevalencia de Corrupción (t):Encuesta Nacional de Calidad e Impacto Gubernamental disponible en: https://www.inegi.org.mx/programas/encig/</t>
  </si>
  <si>
    <t xml:space="preserve">No se modificó la meta respecto al 2020
/ Sin meta programada para 2021, ya que al ser un indicador bienal se reportará hasta 2022 </t>
  </si>
  <si>
    <t>D=((S+I)/20)*100
S= valores de 1 a 10 
I: valores de 1 a 10
((Promedio de los decimales de los porcentajes de reportes o incidencias resueltas + Decimal del porcentaje de infraestructura adquirido y/o arrendada)/2)*100</t>
  </si>
  <si>
    <t>Decimal del porcentaje de infraestructura adquirido y/o arrendada:Adquisiciones, Contratos de Arrendamiento, Bienes Muebles, Licenciamiento Adquirido; Promedio de los decimales de los porcentajes de reportes o incidencias resueltas:Reporte de Incidencias y Solicitudes de Apoyo a través de la Mesa de Ayuda bajo el resguardo de la USTPDN de la SESNA. Disponible físicamente en: Avenida Coyoacán No. 1501, Col del Valle Centro, Del. Benito Juárez, C.P. 03100, Ciudad de México.</t>
  </si>
  <si>
    <t>Número de Especificaciones Programadas:Repositorio de Github de la Plataforma Digital Nacional; número de Especificaciones Técnicas Generadas:Repositorio de Github de la Plataforma Digital Nacional, bajo el resguardo de la USTPDN de la SESNA. Disponible físicamente en: Avenida Coyoacán No. 1501, Col del Valle Centro, Del. Benito Juárez, C.P. 03100, Ciudad de México y Portal web de la Plataforma Digital Nacional.</t>
  </si>
  <si>
    <t>(incidencias resueltas 73 / incidencias reportadas 77)*100. La actividad de dar respuesta a la mesa de ayuda se ha vuelto prioritaria como parte de las acciones para lograr la conexión de los sujetos obligados con la Plataforma Digita Nacional.</t>
  </si>
  <si>
    <t>La mesa de ayuda se estableció como el medio de contacto con el equipo técnico de la PDN, la prioridad de la PDN  es contar con el mayor número de información que es otorgada por los sujetos obligados, por lo cual atender dudas y la coordinación entre equipos es fundamental.</t>
  </si>
  <si>
    <t>Los sujetos obligados cuentan con la información solicitada, y con la atención requerida, facilitando sus actividades que realizan para conectarse con la Plataforma Digital Nacional, se ve reflejado en que este primer trimestre se han recibido más de 40 solicitudes de conexión con la PDN en ambiente de desarrollo.</t>
  </si>
  <si>
    <t>La USTPDN presentó en el mes de marzo el sistema de declaraciones, el cual se puso a disposición de los sujetos obligados, lo que evoco en recibir en la mesa de ayuda  preguntas sobre este sistema las cuales se pudieron responder de manera inmediata debido a que eran respuestas ya prestablecidas.</t>
  </si>
  <si>
    <t>Se supera por poco la meta, sin embargo, se mantiene en aceptable el parámetro de semaforización.</t>
  </si>
  <si>
    <t>El avance alcanzado a la fecha de este reporte es de 0% = (((0 acciones estratégicas realizadas por el SEAs / 0 acciones estratégicas programadas durante el año) *100 ))</t>
  </si>
  <si>
    <t>Las acciones estratégicas que se reportaron como inconclusas en la cuenta pública 2020, fueron cumplidas en los primeros días del 2021. Como consecuencia de que hasta febrero o marzo se está en posibilidad de ejercer los presupuestos, sumado a la extendida pandemia presente en nuestro país, no ha sido posible concluir acciones estratégicas con los Sistemas Estatales Anticorrupción durante el mes de marzo.</t>
  </si>
  <si>
    <t>Las acciones estratégicas acordadas durante el mes de marzo con los Sistemas Estatales Anticorrupción es probable se puedan finiquitar durante el trimestre de abril a junio.</t>
  </si>
  <si>
    <t xml:space="preserve">Como consecuencia del periodo pre-electoral existente en las entidades federativas y a nivel federal, algunas secretarías ejecutivas anticorrupción han externado su limitación para establecer compromisos que puedan afectar el proceso electoral. </t>
  </si>
  <si>
    <t>Durante el segundo trimestre se trabajará de manera específica con algunas secretarías ejecutivas y sistemas anticorrupción estatales, a fin de abatir este rezago.</t>
  </si>
  <si>
    <t>(1/4)100=25
(1 sesión ordinaria organizada y celebrada / 4 sesiones ordinarias ordenadas por las normas aplicables) 100 = 25</t>
  </si>
  <si>
    <t>Se organizó y celebró la Primera Sesión Ordinaria 2021 del Comité Cordinador, el día 21 de enero de 2021.</t>
  </si>
  <si>
    <t>No se contemplan observaciones adicionales.</t>
  </si>
  <si>
    <t>(2/10)*100
(2 Actividades realizadas para el desarrollo del Programa de Implementación de la PNA / 10 Actividades programadas para el desarrollo del Programa de Implementación de la PNA) * 100
De acuerdo con la Metodología de Diseño para el Programa de Implementación de la PNA se definieron 5 fases  para llevar a cabo el inicio de la conformación de dicho Programa.</t>
  </si>
  <si>
    <t>Se cumplió con  la meta programada debido a que se llevó a cabo el desarrollo de las siguientes actividades que se tenían programadas: 
1) Delimitación de la metodología para el desarrollo de las dos rondas de mesas y 
2) Ejecución de la primera ronda de  mesas  (diez en total)  y sistematización de los resultados.</t>
  </si>
  <si>
    <t xml:space="preserve">En este primer trimestre se desarrollaron dos fases, la  primera consisstió en la Planeación que tuvo por objetivo determinar las premisas para el diseño y desarrollo del Programa y la segunda Fase correspondió a la ejecución de la primera ronda de mesas de trabajo.  </t>
  </si>
  <si>
    <t>Avance Gestión Financiera</t>
  </si>
  <si>
    <t>La información de la siguiente medición estará disponible a finales del año 2021, por lo que éste se reportará en el reporte correspondiente al del Cuarto Trimestre 2021, en el apartado de Avance Anual. De igual manera se reportará en Cuenta Pública.</t>
  </si>
  <si>
    <t>1. Se organizó y celebró la Primera Sesión Ordinaria 2021 del Comité Cordinador, el día 21 de enero de 2021.
2. Se organizó y celebró la Segunda Sesión Ordinaria 2021 del Comité Cordinador, el día 20 de mayo de 2021.</t>
  </si>
  <si>
    <t>Se aprobaron, entre otros asuntos, el Informe anual del Comité Coordnador y se presentaron los avances en el proceso de elaboración de las Políticas Estatles Anticorrupción, correspondientes al primer trimestre 2021, así como los avances en el desarrollo de la Plataforma Digital Nacional.</t>
  </si>
  <si>
    <t>Frencuencia de medición del indicador</t>
  </si>
  <si>
    <t>A la fecha de presente reporte, únicamente han transcurrido cinco meses de actividades, por lo anterior se considera que el periodo a evaluar sería muy corto, se estimó conveniente levantar una encuesta durante el segundo semestre del 2021, con el objetivo de contar con datos de relevancia que permitan ser comparados con ejercicios anteriores.</t>
  </si>
  <si>
    <t xml:space="preserve">El contar con información comparativa permitirá focalizar esfuerzos en las áreas de oportunidad que se identifiquen en las encuestas. </t>
  </si>
  <si>
    <t>No se programó meta debido a que la frecuencia del indicador es anual, por lo que se considera que haber programado meta estimaría un periodo muy corto para evauar.</t>
  </si>
  <si>
    <t>El avance alcanzado a la fecha de este reporte es de 42.5% = ((102 de actividades implementadas / 240 de actividades programadas en año) *100 ).</t>
  </si>
  <si>
    <t xml:space="preserve">Sin comentarios adicionales </t>
  </si>
  <si>
    <t>Sin comentarios adicionales</t>
  </si>
  <si>
    <t>A la fecha de este reporte las actividades de este indicador se han cumplido, por lo que se estima no hay necesidad de ajustar la meta programada.</t>
  </si>
  <si>
    <t>El avance alcanzado a la fecha de este reporte es de 24.8% = (((77acciones estratégicas realizadas por el SEAs / 310 acciones estratégicas programadas durante el año) *100))
(0.2+0.2+0.3+0.3+0.3+0.1+0.2+0.3+0.3+0.2+0.2+0.4+0.3+0.4+0.3+0.1+0.3+0.2+0.3+0.1+0.2+0.3+0.1+0.3+0.3+0.3+0.1+0.3+0.3+0.3+0.2), dividida entre el número de secretarias técnicas existentes (31) se puede identificar un avance en el indicador del 24.8%.</t>
  </si>
  <si>
    <t>Durante el periodo que se reporta se aprobaron ocho políticas estatales anticorrupción, sumadas a las siete aprobadas en 2020, son casi la mitad de las entidades federativas que ya cuentan con su política.</t>
  </si>
  <si>
    <t xml:space="preserve">Se icrementaron las acciones estratégicas en materia de: asesoría para la integración de las políticas estatales anticorrupción, valoración de las propuestas de las PEA y asesoría sobre el programa de implementación de las PEA, para aquellas entidades federativas que ya cuentan con política estatal anticorrupción. </t>
  </si>
  <si>
    <t>La comunicación y el trabajo colaborativo virtual se han intensificado, permitiendo avanzar en las acciones estratégicas</t>
  </si>
  <si>
    <t>(2 Sesiones ordinarias organizadas y celebradas  / 4 sesiones ordinarias que ordenan las normas aplicables) * 100
(2/4)*100= 50</t>
  </si>
  <si>
    <r>
      <rPr>
        <sz val="11"/>
        <color theme="1"/>
        <rFont val="Calibri"/>
        <family val="2"/>
        <scheme val="minor"/>
      </rPr>
      <t xml:space="preserve">Se trabaja diariamente en dar respuestas a la mesa de ayuda para brindar con calidad  y de manera oportuna respuestas que permitan el avance para que los sujetos obligados logren interconectarse con la </t>
    </r>
    <r>
      <rPr>
        <u/>
        <sz val="11"/>
        <color rgb="FF1155CC"/>
        <rFont val="Arial"/>
        <family val="2"/>
      </rPr>
      <t>PDN.</t>
    </r>
    <r>
      <rPr>
        <sz val="11"/>
        <color theme="1"/>
        <rFont val="Calibri"/>
        <family val="2"/>
        <scheme val="minor"/>
      </rPr>
      <t xml:space="preserve"> La adquisición y/o arrendamiento </t>
    </r>
  </si>
  <si>
    <t>Avances significativos en las actividades que implican el indicador de medici´n de este componente.</t>
  </si>
  <si>
    <t>La pandemia por SARS-COV 2 evoco en nuevas formas de trabajo y en implementar estrategias para el funcionamiento en cuanto a infraestructura y licenciamiento, así como un alta demanda en la mesa de ayuda para resolver dudas técnicas.</t>
  </si>
  <si>
    <t>Se trabaja en el modelo de conexión para el sistema 5 ventanilla única de denuncias por hechos de corrupción, para que pueda ser publicado en el portal web de la PDN y ponerlo en marcha.</t>
  </si>
  <si>
    <t>Este sería el quinto sistema en funcionamiento de la PDN</t>
  </si>
  <si>
    <t>La PDN se construye de una forma modular y escalable, al ser un desarrollo propio y contar con seis sistemas de información que poner en marcha.</t>
  </si>
  <si>
    <t>La frecuencia de medición para este indicador es anual, por ello no se programó meta para este periodo de reporte.</t>
  </si>
  <si>
    <t xml:space="preserve">Lla frecuencia de medición para este indicador es anual, por ello no se programó meta para este periodo de reporte. Asimismo, este componente se mide con la contrucción de resultados de dos actividades . </t>
  </si>
  <si>
    <t>(incidencias resueltas 257 / incidencias reportadas 265)*100. La actividad de dar respuesta a la mesa de ayuda se ha vuelto prioritaria como parte de las acciones para lograr la conexión de los sujetos obligados con la Plataforma Digital Nacional.</t>
  </si>
  <si>
    <t>Los sujetos obligados cuentan con la información solicitada, y con la atención requerida, facilitando sus actividades que realizan para conectarse con la Plataforma Digital Nacional</t>
  </si>
  <si>
    <t>Las declaraciones en los nuevos formatos aprobadas por el CC estaban establecidos para ponerse en marcha en mayo 2021 en los 32 estados, por lo cual existieron muchos correos con dudas sobre el sistema de declaración y para solicitar conexión con la PDN.</t>
  </si>
  <si>
    <t>El equipo de la PDN, tiene como estrategia busca dar respuesta oportuna a todos los sujetos obligados</t>
  </si>
  <si>
    <t>La política de austeridad y la falta de recursos en el capítulo 5000</t>
  </si>
  <si>
    <t>La crisis sanitaria ha provocado aplazamiento en la toma de decisiones en los procesos de de compras públicas.</t>
  </si>
  <si>
    <t>El sistema 5 a diferencia de los otros sistemas no está conformado por listados o bases de datos preestablecidos, sino con posibles denunciantes, lo cual tiene otra lógica de negocio. en cuanto a lo que implica este sistema y lo que la LGSNA establece que debe de contemplar este sistema.</t>
  </si>
  <si>
    <t>Su implementación y desarrollo debe de apegarse a criterios que enmarca la ley y que implica esfuerzos técnicos diversos.</t>
  </si>
  <si>
    <t>Este sistema no cuenta con una fecha límite para su aplicación, además de que los esfuerzos en el primer semestre del año están en el sistema 1 sobre las declaraciones patrimoniales, ya que su fecha límite de aplicación de los nuevos formatos son el 31 de julio.</t>
  </si>
  <si>
    <t>Este sistema contempla darle a los usuarios la posibilidad de seguir el estatus de su denuncia.</t>
  </si>
  <si>
    <t>La frecuencia de medición del indicador es de tipo bienal, la fuente de información de los datos es una encuesta regular en hogares que forma parte d ellos proyectos permanentes del Instituto Nacional de Estadística y Geografía</t>
  </si>
  <si>
    <t>Al tratarse de una encuesta que levanta información un periodo de tiempo especifico cada dos años, se carece de información preliminar</t>
  </si>
  <si>
    <t>Las estimaciones intermedias carecen de datos</t>
  </si>
  <si>
    <t>El indicador se alimenta de dos fuentes de información, 1) Censo Nacional de Gobierno Federal y 2) Censo Nacional de Impartición de Justicia Federal en ambos censos se tomaba la pregunta "Señale los tramites y procesos considerados y/o atendidos en el programa anticorrupción" Sin embargo, a partir de la edición 2020 de dichos censos la pregunta ya no fue incorporada a los instrumentos de captación.</t>
  </si>
  <si>
    <t>Se elimino la pregunta que alimenta los datos del indicador proveniente de dos fuentes de información del Instituto Nacional de Estadística y Geografía</t>
  </si>
  <si>
    <t>La estimación del indicador se hace imposible</t>
  </si>
  <si>
    <t>Al ser un indicador nuevo sin antecedentes cercanos la línea basal era desconocida, por tanto, se imputo valor cero como meta programada.</t>
  </si>
  <si>
    <t>Es el primer ejercicio en el que se reportan valores, por tanto cualquier estimación obtenida seria significativamente mayor a cero</t>
  </si>
  <si>
    <t>La primera estimación es considerablemente mayor a cero</t>
  </si>
  <si>
    <t>El Modelos de Seguimiento y Evaluación de la Corrupción (MOSEC) se encuentra en su etapa de desarrollo metodológico</t>
  </si>
  <si>
    <t>Los trabajos del desarrollo de la metodologìa fueron pospuestos dado que estaban programados para inciar en el segundo trimestre de 2020. La Contingencia sanitaria causò la recalendarizaciòn de actividades</t>
  </si>
  <si>
    <t>Se recalendarizaron los trabajos de arranque de la Metodología del Modelos De Seguimiento y Evaluación de la Corrupción hacia el primer semestre de 2021</t>
  </si>
  <si>
    <t>((Número de proyectos de infraestructura adquirida y/o Arrendada 1 / Total de Infraestructura Programada 3) * 100
Tres proyectos se tenían planeado para el 2021 en cuanto a infraestructura.
1 Nube, 2 licenciamiento y 3 Piso blanco.
Del proyecto de la Nubes se tiene la autorización de la Unidad de Gobierno Digital UDG y se ha implementado la PDN ya funciona bajo la nube, por lo cual se considera un proyecto finalizado en cuanto a su proceso de compra/arrendamiento (33.3%).
En cuanto a licenciamiento se tiene la aprobación de la UDG, que es el inicio del proyecto para el incio de compra/arrendamiento. por ello se ha puesto un avance minimo.
Para el proyecto de piso blanco es un proyecto que está detenido y enproceso  de reestructura.</t>
  </si>
  <si>
    <t>Con la implementación de la nube en la PDN está finalizado uno de los tres procesos de contratación/arrendamiento planeados, con la suma de la autorización de la UDG para el  proceso de contratación de los licenciamientos se la da inicio al segundo proceso contemplado.</t>
  </si>
  <si>
    <t>La PDN ya está trabajando bajo el esquema de nube finalizando uno de los tres servicios por adquirir/arrendar, además bajo los buenos resultados que ha llevado este esquema (nube) se está contemplando el ampliar este servicio y por lo cual se esta planificando uan restructura al proyecto de  estructura de piso blanco (el tercer proyecto planificado)</t>
  </si>
  <si>
    <t>(Estudios realizados 0 / Estudios programados 1) * 100
Se tiene programado un estudio sobre el sistema 5 la ventanilla única de denuncias sobre hechos de corrupción de la PDN, en el cual iniciaron los trabajos de diseño y pláticas internas del equipo que desarrolla la PDN, en cual se marcó una ruta a seguir y plan de acción.
Se tiene programado un estudio sobre el sistema 5 la ventanilla única de denuncias sobre hechos de corrupción de la PDN, en el cual iniciaron los trabajos de diseño y pláticas internas del equipo que desarrolla la PDN, en cual se marcó una ruta a seguir y plan de acción.</t>
  </si>
  <si>
    <t>(incidencias resueltas 308  / incidencias reportadas 322)*100. Resolver las dudas técnicas sobre la conexión con la PDN son prioritarias para que más sujetos obligados estén conectados con la PDN, en los diferentes sistemas que la conforman.</t>
  </si>
  <si>
    <t>La mesa de ayuda es el medio de contacto entre el equipo de la PDN de la SESNA con las SEAE´S, contar con la mayor cantidad de información que otorgan los sujetos obligados es fundamental para la PDN, por lo cual resolver dudas y las revisiones de solicitudes de conexión son fundamentales para lograrlo.</t>
  </si>
  <si>
    <t>Las SEAE´S y sujetos obligados cuentan con la información que solicitan que les permitan continuar sus trabajos de conexión con la PDN.</t>
  </si>
  <si>
    <t>Resolver dudas y revisar las solicitudes han crecido debido a la obligación de realizar las declaraciones en los nuevos formatos aprobados pro el CC, así como la presentación de nuevas herramientas para los sistemas 2 y 3 que se pusieron a disposición de cualquier sujeto obligado que facilita la conexión con la PDN.</t>
  </si>
  <si>
    <t>((Número de proyectos de infraestructura adquirida y/o Arrendada 1 / Total de Infraestructura Programada 3) * 100
Tres proyectos se tenían planeado para el 2021 en cuanto a infraestructura.
1 Nube, 2 licenciamiento y 3 Piso blanco.
Del proyecto de la Nubes se tiene la autorización de la Unidad de Gobierno Digital UDG y se ha implementado la PDN ya funciona bajo la nube, por lo cual se considera un proyecto finalizado en cuanto a su proceso de compra/arrendamiento (33.3%).
En cuanto a licenciamiento en el mes de junio se llevo a cabo el proceso final  de adjudicación con las evaluaciones, por lo cual están en la etapa final para su ejecución  (26%) Para el proyecto de piso blanco es un proyecto que está detenido y en proceso  de reestructura.</t>
  </si>
  <si>
    <t>Con la implementación de la nube en la PDN está finalizado uno de los tres procesos de contratación/arrendamiento planeados, con la suma de lo correspondiente al avance del proceso de compra en la que para el mes de julio están ya en funcionamiento las licencias, esta apunto de finalizar el segundo proceso de compra/arrendamiento.</t>
  </si>
  <si>
    <t>La PDN ya está trabajando bajo el esquema de nube finalizando uno de los tres servicios por adquirir/arrenda, además de renovar sus licenciamientos, para el tercer semestre el año.</t>
  </si>
  <si>
    <t>La crisis sanitaria ha provocado aplazamiento en los procesos de  compras públicas.</t>
  </si>
  <si>
    <t>(Estudios realizados 0 / Estudios programados 1) * 100
Se tiene programado un estudio sobre el sistema 5 la ventanilla única de denuncias sobre hechos de corrupción de la PDN, el cual cuenta ya con una alianza estratégica con el gobierno del Reino Unido para realizar el estudio en conjunto con la Sociedad Civil</t>
  </si>
  <si>
    <t>El sistema 5 a diferencia de los otros sistemas no está conformado por listados o bases de datos preestablecidos, sino con posibles denunciantes, denuncias y el seguimiento a éstas, lo cual tiene otra lógica de negocio, para generar un estándar  o formas de conexión con la PDN.</t>
  </si>
  <si>
    <t>Su implementación y desarrollo debe de apegarse a criterios que enmarca la ley y que implica esfuerzos técnicos y metodológicos diversos.</t>
  </si>
  <si>
    <t>Este sistema contempla darle a los usuarios/denunciante  la posibilidad de simplificar su denuncia y el tramite, así como el seguimiento a ésta.</t>
  </si>
  <si>
    <t>El avance alcanzado a la fecha de este reporte es de 48.75% = ((117 de actividades implementadas / 240 de actividades programadas en año) *100 ).</t>
  </si>
  <si>
    <t>Las actividades en torno a la estrategia de difusión se han desarrollado de acuerdo con lo planeado, a pesar de tener algunas limitantes como lo fue el periodo electoral, por lo tanto, la direfencia únicamente es de 1.25%, misma que se encuentra dentro de los parámetros permitidos y no representa una cifra que ponga en riesgo el cumplimento de la meta.</t>
  </si>
  <si>
    <t>El avance alcanzado a la fecha de este reporte es de % = (((95 acciones estratégicas realizadas por el SEAs / 310 acciones estratégicas programadas durante el año) *100))
(0.3+0.2+0.3+0.4+0.4+0.1+0.2+0.4+0+0.4+0.4+0.3+0.5+04+0.5+0.4+0+0.4+0.3+0.3+0.2+0.2+0.3+0.2+0.4+0.3+0.3+0.2+0.3+0.3+0.3+0.3)  dividida entre el número de secretarias técnicas existentes (31) se puede identificar un avance en el indicador del 30.64%.)</t>
  </si>
  <si>
    <t>Durante el periodo que se reporta se aprobaron ocho políticas estatales anticorrupción, sumadas a las siete aprobadas en 2020, son casi la mitad de las entidades federativas que ya cuentan con su política.
Se realizaron acciones estratégicas en materia de: asesoría para la integración de las políticas estatales anticorrupción, valoración de las propuestas de las PEA y asesoría sobre el programa de implementación de las PEA, para aquellas entidades federativas que ya cuentan con política estatal anticorrupción. Lo anterior permitió cumplir con la meta establecida.</t>
  </si>
  <si>
    <t>1. Se organizó y celebró la Primera Sesión Ordinaria 2021 del Comité Coordinador, el día 21 de enero de 2021.
2. Se organizó y celebró la Segunda Sesión Ordinaria 2021 del Comité Coordinador, el día 20 de mayo de 2021.</t>
  </si>
  <si>
    <t>Se aprobaron, entre otros asuntos, el Informe anual del Comité Coordinador y se presentaron los avances en el proceso de elaboración de las Políticas Estatales Anticorrupción, correspondientes al primer trimestre 2021, así como los avances en el desarrollo de la Plataforma Digital Nacional.</t>
  </si>
  <si>
    <t>El avance alcanzado a la fecha de este reporte es de 50 % del 75% programado, pues no se pudo celebrar la sesión tres de cuatro que se tenía prevista
(2 Sesiones ordinarias organizadas y celebradas  / 4 sesiones ordinarias que ordenan las normas aplicables) * 100
(2/4)*100= 50</t>
  </si>
  <si>
    <t>El Comité Coordinador, durante el periodo que se reporta, se ha encontrado jurídicamente impedido para celebrar sesión alguna debido a la falta de designación de la persona integrante del Comité de Participación Ciudadana encargada de presidirlo, puesto que la Comisión de Selección del Senado de la República que lleva a cabo el proceso  para elegir y nombrar a los integrantes del comité ciudadano, trabajaba en emitir en la convocatoria respectiva.</t>
  </si>
  <si>
    <t>Derivado de la falta de designación de la persona a cargo de presidir el Comité Coordinador, este órgano colegiado no ha podido celebrar las sesiones ordinarias durante el presente periodo que se reporta, conforme al calendario anual aprobado, pues es facultad expresa de la persona que lo presida convocar por conducto del Secretario Técnico, a las sesiones. En este sentido, no se pudo celebrar la Tercera Sesión Ordinaria 2021, calendarizada para el 8 de julio de 2021 en este tercer trimestre dado que no se contó con las condiciones necesarias para la organización y celebración de sesiones.</t>
  </si>
  <si>
    <t xml:space="preserve">El cumplimiento de metas se vio comprometido pues no fue hasta que la Comisión de Selección inició el proceso respectivo mediante convocatoria de fecha 5 de agosto, mismo que culminó el 28 de septiembre de 2021 con la elección de los integrantes del Comité de Participación Ciudadana que faltaban, de entre los cuales se encuentra quien presidirá al Comité Coordinador. </t>
  </si>
  <si>
    <t>El avance alcanzado a la fecha de este reporte es de 72.9% = (((226 acciones estratégicas realizadas por el SEAs) / 310 acciones estratégicas programadas durante el año) *100))
(0.7+0.4+0.8+0.8+0.8+0.5+0.7+0.9+0.1+0.8+0.8+0.7+0.8+0.8+0.8+0.8+0.4+0.8+0.7+0.7+0.8+0.8+0.8+0.6+0.8+0.5+0.8+0.6+0.8+0.8+0.8+0.7) dividida entre el número de secretarias técnicas existentes (31) se puede identificar un avance en el indicador del 72.9%.)</t>
  </si>
  <si>
    <t>A partir de febrero del presente año el Comité de Participación Ciudadana del Sistema Nacional Anticorrupción contó sólo con un integrante, por lo que los trabajo que se realizan en el seno de la Comisión Ejecutiva quedaron pausados. Aunado a lo anterior, cambió el Titular en la Secretaría de la Función Pública lo que originó un retraso en los trabajos relacionados con la integración de los productos derivados de la aprobación de la Política Nacional Anticorrupción (PNA): Programa de Implementación de la Política Nacional Anticorrupción y Modelo de Seguimiento y Evaluación de la Corrupción. 
A la fecha se tienen 16 Políticas Estatales Anticorrupción aprobadas, alguna de ellas desde hace más de un año, lo que aumentó el interés y las solicitudes de asesoría sobre el Programa de Implementación de la PNA y del Modelo de Seguimiento de Evaluación de la Corrupción (MOSEC)</t>
  </si>
  <si>
    <t>Durante los meses de julio y septiembre fue posible llevar a cabo sesiones de trabajo con las Secretarías y Comisiones Ejecutivas de los Sistemas Estatales Anticorrupción y compartir con éstas el avance en los productos antes referidos, esto incrementó las acciones estratégicas programadas para el trimestre que se reporta</t>
  </si>
  <si>
    <t>Para el último trimestre del año se estima se alcanzará la meta programada</t>
  </si>
  <si>
    <t xml:space="preserve">(incidencias resueltas 441/ incidencias recibidas 444)*100 Resolver las dudas y soilicitudes de conexión de los sujetos obligados, es primordial para la USTPDN, ya que el objetivo es contar con la mayor cantidad de datos. </t>
  </si>
  <si>
    <t>Las SEAE´S y sujetos obligados cuentan con la orientación y apoyo que permite continuar con el trabajo de interconexión con la PDN y el desarrollo de sus plataformas o sistemas estatales.</t>
  </si>
  <si>
    <t>En el tercer trimestre del año, se recibieron menos solicitudes respecto al trimestre anterior, lo que propicia poder responder a una cantidad mayor de solicitudes.</t>
  </si>
  <si>
    <t>El equipo de la PDN, tiene como estrategia busca dar respuesta oportuna y el apoyo  a todos los sujetos obligados para que realicen los trabajjos de interconexión.</t>
  </si>
  <si>
    <t>Se cumple con la meta programada.</t>
  </si>
  <si>
    <t>(5/10)*100
(5 Actividades realizadas para el desarrollo del Programa de Implementación de la PNA / 10 Actividades programadas para el desarrollo del Programa de Implementación de la PNA) * 100
De acuerdo con la Metodología de Diseño para el Programa de Implementación de la PNA se definieron 5 fases  para llevar a cabo el inicio de la conformación de dicho Programa.</t>
  </si>
  <si>
    <t xml:space="preserve">En este segundo trimestre se desarrollaron tres actividades; la primera consistió en la revisión y retroalimentación de las Estrategias y Líneas de Acción definidas en la primera ronda de mesas de trabajo; la segunda actividad radicó en la concreción de la tercera fase que consistió en elaborar el primer borrador del Programa de Implementación, finalmente la tercera actividad descansó en la elaboración de los esquemas de implementación que relacionan las Líneas de Acción con los respectivos entes públicos responsables de la ejecución junto con la selección de los participantes para la siguiente ronda de mesas de trabajo.  </t>
  </si>
  <si>
    <t>Se cumple con la meta programada</t>
  </si>
  <si>
    <t>(8/10)*100
(8 Actividades realizadas para el desarrollo del Programa de Implementación de la PNA / 10 Actividades programadas para el desarrollo del Programa de Implementación de la PNA) * 100
De acuerdo con la Metodología de Diseño para el Programa de Implementación de la PNA se definieron 5 fases para llevar a cabo el inicio de la conformación de dicho Programa.</t>
  </si>
  <si>
    <t xml:space="preserve">Para el tercer trimestre se desarrollaron tres actividades; la primera consistió en el desarrollo de la segunda ronda de mesas bilaterales de trabajo con las instituciones integrantes del Comité Coordinador a efectos de consolidar la redacción de las estrategias y líneas de acción, y delimitar la responsabilidad en la ejecución de estas.
La segunda actividad derivó de la segunda ronda de mesas de trabajo en donde se elaboraron al menos un indicador de desempeño por Estrategia, a los cuales se les dará seguimiento. Finalmente, como tercer actividad se elaboró una segunda propuesta de Programa de Implementación que integra la definición de indicadores de desempeño por Estrategia. </t>
  </si>
  <si>
    <t>n/a</t>
  </si>
  <si>
    <t>La mesa de ayuda es el medio de contacto principal entre el equipo de la PDN de la SESNA con las SEAE´S, en ésta se reciben dudas (técnicas, legales, etc.) y se atienden solicitudes de conexión, con el fin de facilitar la conexión con la Plataforma, por lo cual dar una respuesta oportuna e inmediata, es una actividad primordial del equipo de la PDN.</t>
  </si>
  <si>
    <t>AVANCE 4° TRIMESTRE  (Aplica para todos los indicadores)</t>
  </si>
  <si>
    <t>(3/3) 100=100
(3 Insumos técnicos realizados por la SESNA / 3 Insumos técnicos requeridos por el Comité Coordinador y/o propuestos por la Comisión Ejecutiva) * 100</t>
  </si>
  <si>
    <t>Los insumos técnicos fueron presentados y aprobados en la Primera Sesión Extraordinaria 2021 de la Comisión Ejecutiva, y derivan de los siguientes:
1) Acuerdo SE-CE-SESNA/19/11/2021.02, se aprobó por unanimidad el Proyecto del Programa de Implementación de la Política Nacional Anticorrupción, así como los indicadores y variables para su seguimiento.
2) Acuerdo SE-CE-SESNA/19/11/2021.05, se presentó el Anteproyecto de “Modelo de Evaluación y Seguimiento de la Anticorrupción y la Integridad” (MESAI).
3) Acuerdo SE-CE-SESNA/19/11/2021.06, se presentó el Proyecto de “Guía para la elaboración de los Programas de Implementación de las Políticas Estatales Anticorrupción”.</t>
  </si>
  <si>
    <t xml:space="preserve">La meta reportada corresponde al 100 por ciento debido a que los insumos técnicos propuestos/requeridos, fueron concluidos en 2021 y serán presentados en subsecuente sesión del Comité Coordinador del Sistema Nacional Anticorrupción, durante el año 2022. </t>
  </si>
  <si>
    <t>El avance alcanzado a la fecha de este reporte es de 50 % del 100% programado, ya que no celebraron las sesiones tres y cuatro, de las cuatro que se tenían previstas.
(2 Sesiones ordinarias organizadas y celebradas  / 4 sesiones ordinarias que ordenan las normas aplicables) * 100
(2/4)*100= 50</t>
  </si>
  <si>
    <t>La reciente designación de la persona que preside el Comité Coordinador, así como la falta de consenso entre los integrantes para fijar fechas para sesionar dieron como resultado que durante el periodo que se reporta no se haya podido convocar a sesión alguna.</t>
  </si>
  <si>
    <t>La persona a cargo de presidir el Comité Coordinador tiene la facultad de convocar, a través del Secretario Técnico, para la celebración de las sesiones ordinarias del órgano colegiado, situación que no sucedió durante el presente periodo que se reporta. En virtud de lo anterior, no se pudieron celebrar, conforme al calendario anual aprobado, la Tercera Sesión Ordinaria 2021 ni la Cuarta Sesión Ordinaria 2021, en este cuarto trimestre. En ese sentido y toda vez que no se emitió convocatoria alguna durante el periodo que se reporta, existió imposibilidad para llevar a cabo la organización y celebración de las sesiones respectivas.</t>
  </si>
  <si>
    <t>Debido a que este indicador mide el cumplimiento del marco normativo aplicable a la organización y celebración de las sesiones ordinarias del Comité Coordinador del Sistema Nacional Anticorrupción, cabe señalar que es potestad de la persona que preside el colegiado convocar para la celebración de las sesiones ordinarias de mérito, por conducto del Secretario Técnico; situación que no se materializó y, por tanto, no se pudieron llevar a cabo.</t>
  </si>
  <si>
    <t>No se logró la meta</t>
  </si>
  <si>
    <t xml:space="preserve">
De acuerdo al calendario de difusión de el Instituto Nacional de Geografía y Estadística (INEGI) generadora de la información con la que se estima el indicador, la encuesta será publicada en mayo de 2022.
https://www.inegi.org.mx/app/saladeprensa/calendario/default.html</t>
  </si>
  <si>
    <t>El indicador será reemplazado para el ejercicio 2022.</t>
  </si>
  <si>
    <t>1.1. Desarrollo del Programa de Implementación de la Política Nacional Anticorrupción.</t>
  </si>
  <si>
    <t>El indicador se calcula de la siguiente manera:
[(Total de políticas estatales aprobadas = 20/32) + (Total de programas de implementación = 0) /32) + (total de modelos de seguimiento y evaluación aprobadas = 0/32) ] *100
Por algebra se puede reducir a:
PI_PNA = (20/96) *100 
PI_PNA = 20.83
el indicador se compone de 3 componentes, al cierre del año 2021 solo se evalúa la complementariedad del primero, dado que son procesos articulados y por etapas.</t>
  </si>
  <si>
    <t>Se esperaba contar con 22 políticas estatales anticorrupción aprobadas hacia el cierre del mes de diciembre de 2021, de las cuales se lograron 20</t>
  </si>
  <si>
    <t>Al cierre del año 2021, se encontraban en etapa de aprobación en sus respectivos sistemas estatales anticorrupción. Al no tenerlas oficialmente aprobadas no se pueden contabilizar por lo que la estimación es inferior a la esperada</t>
  </si>
  <si>
    <t>(10/10)*100
(10 Actividades realizadas para el desarrollo del Programa de Implementación de la PNA / 10 Actividades programadas para el desarrollo del Programa de Implementación de la PNA) * 100
De acuerdo con la Metodología de Diseño para el Programa de Implementación de la PNA se definieron 5 fases para llevar a cabo el inicio de la conformación de dicho Programa.</t>
  </si>
  <si>
    <t xml:space="preserve">Durante el cuarto trimestre se culminó con la 5ª fase la cual incluye las dos últimas actividades que se tenían programadas realizar; estas fueron: 
La presentación y aprobación del borrador final del Programa de Implementación ante la Comisión Ejecutiva y
La retroalimentación al documento por parte de las instituciones externas como: AGN, CONEVAL y SNT (en espera de los comentarios de la SFP) </t>
  </si>
  <si>
    <t>Se cumple con la meta</t>
  </si>
  <si>
    <t>(9+6)/20)*100
La USTPDN otorga el servicio de apoyo por medio de las solicitudes que llegan a la mesa de ayuda de la PDN. Se otorga apoyo constante a los sujetos obligados. Con respecto a la infraestructura, si bien no se ha logrado la adquisición del piso blanco, actualmente se cuenta con un servicio en la nube de licenciamiento necesario para que la PDN pueda dar el servicio mínimo aceptable y así lograr la conexión de los sujetos obligados.</t>
  </si>
  <si>
    <t>Debido a las medidas de austeridad y a la compra consolidada de bienes tecnológicos, no se han podido concluir las adquisiciones de piso blanco. Sin embargo, dadas las condiciones a nivel federal, se priorizan los trabajos con Organismos  Constitucionales Autónomos y con las Secretarías Ejecutivas Anticorrupción Estatales (SESAE´s) para que logren la interconexión con la PDN. Es por esto que la atención a través de la mesa de ayuda alcanzó un valor tan alto.</t>
  </si>
  <si>
    <t>La PDN sí cuenta con un mínimo nivel de servicio aceptable para garantizar la interconexión de los sujetos obligados.</t>
  </si>
  <si>
    <t>El cambio de sede de la SESNA conllevó nuevas necesidades en materia tecnológica.</t>
  </si>
  <si>
    <t xml:space="preserve">Los procesos de administración de los servicios comprados/ arrendados continuarán durante 2022.
</t>
  </si>
  <si>
    <t>Se tenía programada la publicación en la PDN de las especificación técnicas para la interconexión de los sistemas 4 de información y comunicación del Sistema Nacional Anticorrupción y el Sistema Nacional de Fiscalización, 5 denuncias públicas de faltas administrativas y hechos de corrupción, para ello se trabajó en buscar fondos para generar el estándar del sistema 5 y posteriormente se pueda publicar, pero el desarrollo del primer insumo inició hasta el mes de noviembre del 2021, sobre el sistema 4 si bien ya se cuenta con una primera versión de especificaciones, estas no han sido aprobadas por las autoridades y por ellos no han sido publicadas.</t>
  </si>
  <si>
    <t>La PDN cuenta con la publicación de especificaciones técnicas de cuatro de los seis sistemas que tiene que desarrollar, los cuales contienen datos reales.</t>
  </si>
  <si>
    <t>NA</t>
  </si>
  <si>
    <t>Continúan los trabajos para la publicación de las especificaciones del sistema 5.</t>
  </si>
  <si>
    <t>Se valoró su modificación o reemplazo debdo a la viabilidad del indicador se optó por sustituirlo para el siguiente ejercicio fiscal.</t>
  </si>
  <si>
    <t>Con el fin de dar una respuesta oportuna e inmediata a las SESAE´S y otros sujetos obligados, el equipo de la PDN creó el correo de la mesa de ayuda, el cual es el medio oficial para la resolución de dudas (técnicas, legales, etc.) y atención a solicitudes de conexión con la PDN.</t>
  </si>
  <si>
    <t>Las SEAE´S y sujetos obligados cuentan con un medio directo que canaliza sus dudas y solicitudes, lo cual genera que cuenten de manera oportuna con la orientación y apoyo en la aclaración de las mismas, y a su vez, les permite continuar con el trabajo de interconexión con la PDN y el desarrollo de sus plataformas o sistemas estatales.</t>
  </si>
  <si>
    <t xml:space="preserve">En el cuarto trimestre del año, se recibieron 122 correos en la mesa de ayuda, una cantidad similar a la del trimestre pasado, lo cual no significó una carga mayor, sino constante en la resolución de dudas, que es una actividad prioritaria para la unidad.
</t>
  </si>
  <si>
    <t>El equipo de la PDN, tiene como estrategia busca dar respuesta oportuna y brindar el apoyo a todos las SESAE´S y a todos sujetos obligados para que realicen los trabajos de interconexión. En el 2021 se recibió el doble de correos que en el año 2020 (283 correos), lo cual significó un esfuerzo importante de todo el personal encargado de resolver dudas técnicas.</t>
  </si>
  <si>
    <t xml:space="preserve">(incidencias resueltas 559/ incidencias recibidas 566)*100 
Atender las solicitudes de conexión y resolver las dudas de los sujetos obligados, es primordial para la USTPDN, ya que con ello, será posible contar con más datos en la PDN.
Los correos que no se pudieron atender en diciembre del 2021 fueron resueltos en los primeros días de enero 2022. </t>
  </si>
  <si>
    <t>(Número de proyectos de infraestructura adquirida y/o Arrendada 1 / Total de Infraestructura Programada 3)*100
Tres proyectos se tenían planeados para el 2021 en cuanto a infraestructura.
1 nube, 2 licenciamiento y 3 piso blanco.
Del proyecto de la Nubes se tiene la autorización de la Unidad de Gobierno Digital UDG y se ha implementado la PDN ya funciona bajo la nube, por lo cual se considera un proyecto finalizado en cuanto a su proceso de compra/arrendamiento (33.3%).
2 En cuanto al licenciamiento, a partir del mes julio quedaron renovadas y en funciones (33.3%).
El proyecto 3 piso blanco es un proyecto que está detenido y en proceso de reestructura.</t>
  </si>
  <si>
    <t>Con la implementación de la nube en la PDN está finalizado uno de los tres procesos de contratación/arrendamiento planeados, con la suma de lo correspondiente al avance del proceso de compra en la que para el mes de julio están ya en funcionamiento las licencias, está apunto de finalizar el segundo proceso de compra/arrendamiento.</t>
  </si>
  <si>
    <t>La administración y monitoreo de los servicios adjudicados para dar niveles de servicio óptimos y cumplimiento a los contratos. además de que la PDN ya está trabajando bajo el esquema de nube, se trabaja con todos las licencias y estas están ya en funciones. El proyecto de piso blanco sigue en fase de planeación.</t>
  </si>
  <si>
    <t>La política de austeridad, la falta de recursos en el capítulo 5000 y la crisis sanitaria afectaron / o retrasaron la realización de compras en materia de infraestructura y tecnología.</t>
  </si>
  <si>
    <t>El proyecto de piso blanco está detenido por la magnitud de la compra por lo cual se han empleado diversas estrategias como el uso de nube.</t>
  </si>
  <si>
    <t>El proyecto de desarrollo del estándar del sistema 5 inició en el mes de noviembre y fue planeado para tener una duración de seis meses para su desarrollo, es importante remarcar que el sistema 5, a diferencia del resto de los sistemas que conforman a la plataforma, no está conformado por listados o bases de datos preestablecidos, sino con posibles denunciantes, denuncias y el seguimiento a estas, lo cual tiene otra lógica de negocio, para generar un estándar o formas de conexión con la PDN.</t>
  </si>
  <si>
    <t>El desarrollo y diseño del estudio terminará en abril del 2022 y este debe de apegarse a criterios que enmarca la ley y que implica esfuerzos técnicos y metodológicos diversos, para poder lograr su implementación.</t>
  </si>
  <si>
    <t>Este sistema no cuenta con una fecha límite para su aplicación, durante el primer semestre del año se buscó el fondeo necesario para lograr la realización del estudio.
La liberación de fondos estaba sujeta a los tiempos fiscales de la embajada de Reino Unido, para hacer uso de estos fondos en el segundo semestre del año el trabajo en los términos de referencia para la ejecución del proyecto para la elaboración del estudio que genere un estándar para el sistema de ventanilla única de denuncias por hechos de corrupción.</t>
  </si>
  <si>
    <t xml:space="preserve">Se considera proporcionar un porcentaje de avance ya que está en marcha la realización del estudio y se ha completado la primera fase de las tres planeadas para contar con una versión final del producto.
Este sistema contempla darle a los usuarios/denunciantes la posibilidad de simplificar su denuncia y el trámite, así como el seguimiento a esta. </t>
  </si>
  <si>
    <t>(Estudios realizados 0/Estudios programados 1)*100
Está en proceso de desarrollo el estudio sobre el sistema 5 de la PDN, la ventanilla única de denuncias sobre hechos de corrupción, el cual, cuenta con el apoyo de la embajada de UK y se está realizando junto con TOJIL (organización sin fines de lucro). 
Proyecto iniciado en noviembre 2021, se tiene previsto finalizar en abril 2022.</t>
  </si>
  <si>
    <t>Meta con valor aceptable</t>
  </si>
  <si>
    <t xml:space="preserve">(Calificación encuesta 1 + Calificación encuesta 2 + Calificación encuesta n… / Total de encuestas realizadas)
((100 + 100 + 100 + 100 + 100 + 100 + 100 + 100 + 100 + 100 + 80 + 100 + 100 + 100 + 100 + 100 + 100 + 100 + 80 + 100 + 100 + 100 + 80 + 100 + 100 + 100 + 100 + 100 + 100 + 100 + 100 + 100 + 100 + 100 + 100 + 100 + 100 + 100 + 100 + 100 + 100 + 100 + 100 + 100 + 80 + 100 + 80 + 100 + 80 + 100) = 4,880 / 50) = 97.6
</t>
  </si>
  <si>
    <t>La meta anual se estimó considerando que la evaluación estaría afectada porque los trabajos de coordinación y/o colaboración se realizarían en forma virtual y no mediante una atención en forma presencial.</t>
  </si>
  <si>
    <t>El formato virtual fue aceptado por los encuestados debido a que permitió tener sesiones de trabajo para temas específicos, además de  considerar el nivel de desarrollo operativo de las secretarías ejecutivas estatales, lo que impactó significativamente en una calificación mayor a la planeada para este indicador.</t>
  </si>
  <si>
    <t>El modelo virtual permitió la participación de un mayor número de personas servidoras públicas de las secretarías ejecutivas estatales en las actividades estratégicas, haciendo más eficientes la comunicación al interior de éstas.</t>
  </si>
  <si>
    <t>Este indicador no registró avancces, por lo tanto se valoró y aceptó su sustitución para el siguiente ejercicio fiscal.</t>
  </si>
  <si>
    <t>Se rebasa la meta, sin embargo, no sugiere un punto critico.</t>
  </si>
  <si>
    <t>Se alcanza una variación aceptable</t>
  </si>
  <si>
    <r>
      <t>El avance alcanzado a la fecha de este reporte es de 99.17% = (</t>
    </r>
    <r>
      <rPr>
        <sz val="11"/>
        <color rgb="FFFF0000"/>
        <rFont val="Soberana Sans"/>
      </rPr>
      <t>(238</t>
    </r>
    <r>
      <rPr>
        <sz val="11"/>
        <color theme="1"/>
        <rFont val="Soberana Sans"/>
        <family val="3"/>
      </rPr>
      <t xml:space="preserve"> actividades implementadas /</t>
    </r>
    <r>
      <rPr>
        <sz val="11"/>
        <color rgb="FFFF0000"/>
        <rFont val="Soberana Sans"/>
      </rPr>
      <t xml:space="preserve"> 240</t>
    </r>
    <r>
      <rPr>
        <sz val="11"/>
        <color theme="1"/>
        <rFont val="Soberana Sans"/>
        <family val="3"/>
      </rPr>
      <t xml:space="preserve"> de actividades programadas en año) *100 )</t>
    </r>
  </si>
  <si>
    <t>Las actividades consideradas para el cumplimiento de esta meta son estimadas, por lo que están sujetas a un margen de cumplimiento</t>
  </si>
  <si>
    <r>
      <t>El avance alcanzado a la fecha de este reporte es de 87.7% = (((</t>
    </r>
    <r>
      <rPr>
        <sz val="11"/>
        <color rgb="FFFF0000"/>
        <rFont val="HelveticaNeueLT Std Lt"/>
        <family val="2"/>
      </rPr>
      <t>272</t>
    </r>
    <r>
      <rPr>
        <sz val="15"/>
        <color rgb="FFFF0000"/>
        <rFont val="HelveticaNeueLT Std Lt"/>
        <family val="2"/>
      </rPr>
      <t xml:space="preserve"> </t>
    </r>
    <r>
      <rPr>
        <sz val="11"/>
        <color theme="1"/>
        <rFont val="HelveticaNeueLT Std Lt"/>
        <family val="2"/>
      </rPr>
      <t xml:space="preserve">acciones estratégicas realizadas por el SEAs) / </t>
    </r>
    <r>
      <rPr>
        <sz val="11"/>
        <color rgb="FFFF0000"/>
        <rFont val="HelveticaNeueLT Std Lt"/>
        <family val="2"/>
      </rPr>
      <t>310</t>
    </r>
    <r>
      <rPr>
        <sz val="11"/>
        <color theme="1"/>
        <rFont val="HelveticaNeueLT Std Lt"/>
        <family val="2"/>
      </rPr>
      <t xml:space="preserve"> acciones estratégicas programadas durante el año) *100))
(((0.8 + 0.5 + 1.0 + 1.0 + 0.9 + 0.6 + 0.8 + 1.0 + 1.0 + 1.0 + 0.9 + 1.0 + 0.9 + 0.9 + 1.0 + 0.5 + 0.9 + 0.8 + 0.9 + 1.0 + 1.0 + 1.0 + 0.8 + 1.0 + 0.6 + 0.9 + 0.7 + 1.0 + 1.0 + 0.9 + 0.9) = 27.4) dividida entre 31 secretarías técnicas por 100</t>
    </r>
  </si>
  <si>
    <t xml:space="preserve">Una de las actividades estratégicas consideradas para la meta de este indicador, se llevó a cabo durante el mes de diciembre de 2021, por el periodo vacacional de fin de año se retrasó la participación de algunas secretarías ejecutivas anticorrupción. Sin embargo, se espera que durante el primer trimestre del 2022 lo realicen. </t>
  </si>
  <si>
    <t>Debido a la recalendarización de los trabajos de arranque de la Metodología del Modelos De Seguimiento y Evaluación de la Corrupción y derivado de el análisis de la viabilidad del indicador se consideró que será reemplazado para el siguiente ejercicio fiscal, por lo que no se registra ningún avance del mismo.</t>
  </si>
  <si>
    <t>Se cumple con la  meta</t>
  </si>
  <si>
    <t>Se cumple con  la meta</t>
  </si>
  <si>
    <t>Sin meta programada para 2021, ya que al ser un indicador bienal se reportará hasta 2022</t>
  </si>
  <si>
    <t>Se registra un avance cero, sin embargo, en la programación se especificó que al ser un indicador bienal no se programaría meta para 2021, ya que la información se obtendrá hasta el ejercicio fiscal 2022.</t>
  </si>
  <si>
    <t>(0 especificación técnica generada / 2 especificaciones programadas)*100  En el 2020, se publicaron en la PDN las especificaciones técnicas para el sistema 6 de información pública de contrataciones. En cuanto al sistema 4 del Sistema Nacional Anticorrupción y el Sistema Nacional de Fiscalización, se continúan los trabajos para que la información que deba integrarse a la PDN sea interoperable ya se cuenta con una primera versión de diccionario de datos y especificaciones por lo cual creemos que es un avance similar al (10%). Para el desarrollo de las especificaciones del sistema 5 de denuncias, se están generando la primera versión por lo cual, consideramos que existe un avance (5%).
Cada especificación valía 33.3%, para tener ese porcentaje debe de cumplir con tres pasos que representan el 10%:
1.generación de las especificaciones
2.revisión de autoridades que vayan a integrar el sistemas (pruebas de concepto)
3.publicación en la PDN.</t>
  </si>
  <si>
    <t>Registro para Cuenta Pública</t>
  </si>
  <si>
    <t>TIPO DE JUSTIFICACIÓN</t>
  </si>
  <si>
    <t>Alcanzada / Aprobada</t>
  </si>
  <si>
    <t>Alcanzada / Ajustada</t>
  </si>
  <si>
    <t>PORCENTAJE DE CUMPLIMIENTO DE LA META (%)</t>
  </si>
  <si>
    <r>
      <t xml:space="preserve">La meta reportada corresponde al 100 por ciento debido a que los insumos técnicos propuestos/requeridos, fueron concluidos en 2021 y </t>
    </r>
    <r>
      <rPr>
        <sz val="11"/>
        <rFont val="Soberana Sans"/>
      </rPr>
      <t>serán</t>
    </r>
    <r>
      <rPr>
        <sz val="11"/>
        <color theme="1"/>
        <rFont val="Soberana Sans"/>
        <family val="3"/>
      </rPr>
      <t xml:space="preserve"> presentados en subsecuente sesión del Comité Coordinador del Sistema Nacional Anticorrupción, durante el año 2022. </t>
    </r>
  </si>
  <si>
    <r>
      <t xml:space="preserve">Una vez ajustada, la meta reportada corresponde al 100 por ciento debido a que los insumos técnicos propuestos/requeridos, fueron concluidos en 2021. Asimismo, debido a la cantidad de insumos técnicos requeridos o propuestos durante el año 2021, la SESNA realizó la totalidad de ellos, y </t>
    </r>
    <r>
      <rPr>
        <sz val="11"/>
        <rFont val="Soberana Sans"/>
      </rPr>
      <t>serán</t>
    </r>
    <r>
      <rPr>
        <sz val="11"/>
        <color theme="1"/>
        <rFont val="Soberana Sans"/>
        <family val="3"/>
      </rPr>
      <t xml:space="preserve"> presentados en las sesiones del Comité Coordinador del SNA. Esta justificación se respalda con la información insertada en las celdas correspondientes a "Causa" y "Efecto" que anteceden a ésta.</t>
    </r>
  </si>
  <si>
    <t>(100/87)*100= 1115%</t>
  </si>
  <si>
    <t>No aplica</t>
  </si>
  <si>
    <t>El Comité Coordinador, durante el ejercicio 2021 se había encontrado jurídicamente impedido para celebrar sesiones, durante cinco meses, debido a la falta de designación de la persona integrante del Comité de Participación Ciudadana encargada de presidirlo. La Comisión de Selección del Senado de la República hasta septimebre de 2021 designó a la persona que preside el Comité Coordinador; lo anterior, aunado a la falta de consenso entre los integrantes para fijar fechas para sesionar dio como resultado que durante el ejercicio que se reporta no se haya podido convocar y por ende celebrar las 4 sesiones que ordenan las normas aplicables.</t>
  </si>
  <si>
    <t>La persona a cargo de presidir el Comité Coordinador tiene la facultad de convocar, a través del Secretario Técnico, para la celebración de las sesiones ordinarias del órgano colegiado, situación que no sucedió durante cinco meses dentro del ejercicio que se reporta. En virtud de lo anterior, no se pudieron convocar ni celebrar, conforme al calendario anual aprobado, la Tercera Sesión Ordinaria 2021 ni la Cuarta Sesión Ordinaria 2021. En ese sentido, existió imposibilidad para llevar a cabo la organización y celebración de las 4 sesiones programadas.</t>
  </si>
  <si>
    <t>50/100*100= 50%</t>
  </si>
  <si>
    <t>8. Incumplimiento por situaciones normativas extrapresupuestarias ajenas a la UR.</t>
  </si>
  <si>
    <t>10. Otras explicaciones a las variaciones, cuando se trate de resultados por encima del 100 por ciento de cumplimiento.</t>
  </si>
  <si>
    <t>(97.6/90)*100 = 108.44</t>
  </si>
  <si>
    <t>11. La meta del indicador de desempeño fue cumplida</t>
  </si>
  <si>
    <t xml:space="preserve">La línea base se conocerá en mayo de 2022 cuando se den a conocer los datos de 2022 y sea posible calcular la tasa de variación </t>
  </si>
  <si>
    <t>No es posible calcular la linea base hasta mayo de 2022 que se publiquen los datos de la Encuesta Nacional de Calidad e Impacto Gubernamental</t>
  </si>
  <si>
    <t xml:space="preserve">9. Otras causas que por su naturaleza 
no es posible agrupar.
</t>
  </si>
  <si>
    <t>El indicador tenia como fuente de información preguntas provenientes del  Censo Nacional de Gobierno Federal y del  Censo Nacional de Impartición de Justicia Federal en ambos censos se tomaba la pregunta "Señale los tramites y procesos considerados y/o atendidos en el programa anticorrupción" Sin embargo, a partir de la edición 2020 de dichos censos la pregunta ya no fue incorporada a los instrumentos de captación.</t>
  </si>
  <si>
    <t>9. Otras causas que por su naturaleza no es posible agrupar.</t>
  </si>
  <si>
    <t>El indicador se calcula de la siguiente manera:
[(Total de políticas estatales aprobadas = 20/32) + (Total de programas de implementación = 0) /32) + (total de modelos de seguimiento y evaluación aprobadas = 0/32) ] *100
el indicador se compone de 3 componentes, al cierre del año 2021 solo se evalúa la complementariedad del primero, dado que son procesos articulados y por etapas.</t>
  </si>
  <si>
    <t xml:space="preserve">Las entidades retrasaron el incio de sus procesos para diseñar politicas estatales anticorrupción, </t>
  </si>
  <si>
    <t xml:space="preserve">12. Emergencias sanitarias
</t>
  </si>
  <si>
    <t xml:space="preserve">9. Otras causas que por su naturaleza no es posible agrupar.
</t>
  </si>
  <si>
    <t xml:space="preserve">No es posible reportar variaciones ya que la línea base se comocerá al cieere del primer semestre del año en curso.
</t>
  </si>
  <si>
    <t>El indicador se sustituyó por uno de nueva creación.</t>
  </si>
  <si>
    <t>8. Incumplimiento por situaciones 
normativas extrapresupuestarias 
ajenas a la UR.</t>
  </si>
  <si>
    <t>Por recomendaciones de la UGD  y en apego a la Ley de Austeridad Republicana, así como la limitación al capítulo 5mil, no se ejecutó el proceso de piso blanco</t>
  </si>
  <si>
    <t>La infraestructura que soporta a la Plataforma Digital Nacional se lleva a cabo en un servicio de nube</t>
  </si>
  <si>
    <t>El servicio de nube permite contar con niveles de servicios funcionales para la PDN.</t>
  </si>
  <si>
    <t xml:space="preserve">No se ajustó meta
</t>
  </si>
  <si>
    <t>5. Incumplimiento o retraso en los 
trámites para el ejercicio 
presupuestario por parte de 
instancias gubernamentales 
diferentes a la UR.
 Dificultad para llegar a acuerdos;</t>
  </si>
  <si>
    <t>La planeación para el 2021 tenía prevista la publicación de 2 especificaciones técnicas correspondiente a los siguientes sistemas de la PDN, sistema (4) de información y comunicación del Sistema Nacional Anticorrupción y el Sistema Nacional de Fiscalización que debe de llevarse a cabo con la Auditoría Superior de la Federación de la cual no se ha tenido retroalimentación del aversión del diccionario de datos que envió la SEMANA para iniciar trabajos, y el  sistema (5) denuncias públicas de faltas administrativas y hechos de corrupción y sistema, éste ha iniciado trabajos de diseño y conceptualización.</t>
  </si>
  <si>
    <t>Se continúan los trabajos para que Los sistemas  4 y 5 aún cuentas con especificaciones técnicas para que los sujetos obligados se conecten a la PDN</t>
  </si>
  <si>
    <t>Es posible que la  emergencia sanitaria por covid 19 dificulto la coordinación y alineación de prioridades con los entes públicos involucrados en el desarrollo de los sistemas 4</t>
  </si>
  <si>
    <t>9. Otras causas que por su naturaleza 
no es posible agrupar.</t>
  </si>
  <si>
    <t>Se rebasó la meta, debido a la priorización de que la mayor cantidad de sujetos obligados se conecten a la plataforma, al dar orientación y solución a dudas técnicas se quitan barreras para lograr la conexión</t>
  </si>
  <si>
    <t>Se dio respuesta a más de 500 correos que llegaron por medio de la mesa de ayuda. durante el 2022</t>
  </si>
  <si>
    <t>Se incrementó al doble el número de correos recibidos el 2021 con respecto al 2020.</t>
  </si>
  <si>
    <t>Cambios en los mecanismos de compras a nivel federal.</t>
  </si>
  <si>
    <t>Los requerimientos para poder realizar una propuesta de especificaciones técnicas y estándares para el sistema 5 se tenían desde el primer semestre del año, la búsqueda de fondos y realización de los procesos internos para poder llevar a cabo un estudio tuvieron resolución en el último trimestre, por ellos los trabajos iniciaron en el mes de diciembre de 2021 y el avance no fue significativo para poder cumplir con la meta.</t>
  </si>
  <si>
    <t>Iniciaron los trabajos para contar con el estudio de análisis sobre el sistema 5.</t>
  </si>
  <si>
    <t>El sistema 5 es de una complejidad mayor por el esfuerzo no sólo técnico de implementación a nivel Nacional, sino por aspectos metodológicos como la simplificación de la denuncia y el seguimiento, según lo enmarca la LGSNA.</t>
  </si>
  <si>
    <t>(66.6/70)*100= 95%</t>
  </si>
  <si>
    <t>(98.8/90)*100=109.8%</t>
  </si>
  <si>
    <t>(87.7/90)*100=97.44%</t>
  </si>
  <si>
    <t>(99.17/100)*100=99.17%</t>
  </si>
  <si>
    <t>La realización de las actividades para el cumplimiento del indicador se cumplieron conforme a lo planeado.</t>
  </si>
  <si>
    <t>se cumple con la meta programada</t>
  </si>
  <si>
    <t>n/A</t>
  </si>
  <si>
    <t>(0/40)*100=0%</t>
  </si>
  <si>
    <t>Derivado del  análisis de la viabilidad del indicador se consideró pertinente su modificación o reemplazo por lo que  se optó por sustituirlo para el siguiente ejercicio fiscal.</t>
  </si>
  <si>
    <t>(100/100)*100= 100%</t>
  </si>
  <si>
    <t>(.8/100)*100= .8%</t>
  </si>
  <si>
    <t>(75/80)*100=93.75%</t>
  </si>
  <si>
    <t>(20.83/22)*100= 94.7%</t>
  </si>
  <si>
    <t>Al eliminarse la pregunta que alimentaba los datos del indicador la estimación del indicador se hace imposible de calcular.</t>
  </si>
  <si>
    <t>(0/45)*100=0%</t>
  </si>
  <si>
    <t>Aunque el indicador se reporta con avance de cero, eso no indica que sea el valor real de la meta ya que por los tiempos de disponibilidad de la información al momento no se puede registrar el avance real de la meta programada.</t>
  </si>
  <si>
    <t>(0/!2)*100= 0%</t>
  </si>
  <si>
    <t>10) Otras explicaciones a las variaciones, cuando se trate de resultados por encima del 100 por ciento de cumplimiento.</t>
  </si>
  <si>
    <t>El servicio de infraestructura que soporta a la PDN es un servicio en la nube.</t>
  </si>
  <si>
    <t>El avance registrado cumple con los parámetros para considerar que la meta fue lograda.</t>
  </si>
  <si>
    <t>11) La meta del indicador de desempeño fue cumplida</t>
  </si>
  <si>
    <t>(0/100)*100= 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</si>
</sst>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3">
    <font>
      <sz val="11"/>
      <color theme="1"/>
      <name val="Calibri"/>
      <family val="2"/>
      <scheme val="minor"/>
    </font>
    <font>
      <sz val="11"/>
      <color theme="1"/>
      <name val="Calibri"/>
      <family val="2"/>
      <scheme val="minor"/>
    </font>
    <font>
      <b/>
      <sz val="11"/>
      <color theme="1"/>
      <name val="Soberana Sans"/>
      <family val="3"/>
    </font>
    <font>
      <sz val="11"/>
      <name val="Soberana Sans"/>
      <family val="3"/>
    </font>
    <font>
      <sz val="11"/>
      <color theme="1"/>
      <name val="Soberana Sans"/>
      <family val="3"/>
    </font>
    <font>
      <sz val="11"/>
      <color rgb="FFFF0000"/>
      <name val="Soberana Sans"/>
      <family val="3"/>
    </font>
    <font>
      <i/>
      <sz val="11"/>
      <color theme="1"/>
      <name val="Soberana Sans"/>
      <family val="3"/>
    </font>
    <font>
      <sz val="12"/>
      <name val="Soberana Sans"/>
      <family val="3"/>
    </font>
    <font>
      <sz val="10"/>
      <name val="Soberana Sans"/>
      <family val="3"/>
    </font>
    <font>
      <sz val="11"/>
      <color rgb="FF000000"/>
      <name val="Arial"/>
      <family val="2"/>
    </font>
    <font>
      <sz val="11"/>
      <color rgb="FF000000"/>
      <name val="Arial"/>
      <family val="2"/>
    </font>
    <font>
      <sz val="11"/>
      <color theme="1"/>
      <name val="Arial"/>
      <family val="2"/>
    </font>
    <font>
      <sz val="10"/>
      <color theme="1"/>
      <name val="Soberana Sans"/>
      <family val="3"/>
    </font>
    <font>
      <u/>
      <sz val="11"/>
      <color theme="1"/>
      <name val="Arial"/>
      <family val="2"/>
    </font>
    <font>
      <u/>
      <sz val="11"/>
      <color rgb="FF1155CC"/>
      <name val="Arial"/>
      <family val="2"/>
    </font>
    <font>
      <sz val="11"/>
      <color rgb="FF000000"/>
      <name val="Arial"/>
    </font>
    <font>
      <sz val="11"/>
      <color rgb="FF000000"/>
      <name val="HelveticaNeueLT Std Lt"/>
      <family val="2"/>
    </font>
    <font>
      <sz val="11"/>
      <color rgb="FFFF0000"/>
      <name val="Soberana Sans"/>
    </font>
    <font>
      <sz val="11"/>
      <color theme="1"/>
      <name val="HelveticaNeueLT Std Lt"/>
      <family val="2"/>
    </font>
    <font>
      <sz val="11"/>
      <color rgb="FFFF0000"/>
      <name val="HelveticaNeueLT Std Lt"/>
      <family val="2"/>
    </font>
    <font>
      <sz val="15"/>
      <color rgb="FFFF0000"/>
      <name val="HelveticaNeueLT Std Lt"/>
      <family val="2"/>
    </font>
    <font>
      <sz val="11"/>
      <name val="Soberana Sans"/>
    </font>
    <font>
      <sz val="11"/>
      <color theme="1"/>
      <name val="Soberana Sans"/>
    </font>
  </fonts>
  <fills count="1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rgb="FFFFFFFF"/>
        <bgColor indexed="64"/>
      </patternFill>
    </fill>
    <fill>
      <patternFill patternType="solid">
        <fgColor rgb="FF00FFFF"/>
        <bgColor indexed="64"/>
      </patternFill>
    </fill>
    <fill>
      <patternFill patternType="solid">
        <fgColor theme="8" tint="0.79998168889431442"/>
        <bgColor indexed="64"/>
      </patternFill>
    </fill>
    <fill>
      <patternFill patternType="solid">
        <fgColor theme="9" tint="0.79998168889431442"/>
        <bgColor rgb="FFE2EFD9"/>
      </patternFill>
    </fill>
    <fill>
      <patternFill patternType="solid">
        <fgColor theme="7" tint="0.79998168889431442"/>
        <bgColor indexed="64"/>
      </patternFill>
    </fill>
    <fill>
      <patternFill patternType="solid">
        <fgColor theme="8" tint="0.39997558519241921"/>
        <bgColor indexed="64"/>
      </patternFill>
    </fill>
    <fill>
      <patternFill patternType="solid">
        <fgColor rgb="FFDEEAF6"/>
        <bgColor rgb="FFDEEAF6"/>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diagonal/>
    </border>
    <border>
      <left style="thin">
        <color rgb="FF000000"/>
      </left>
      <right style="thin">
        <color rgb="FF000000"/>
      </right>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72">
    <xf numFmtId="0" fontId="0" fillId="0" borderId="0" xfId="0"/>
    <xf numFmtId="0" fontId="2" fillId="0" borderId="0"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4" xfId="0" applyFont="1" applyBorder="1" applyAlignment="1">
      <alignment horizontal="center" vertical="center"/>
    </xf>
    <xf numFmtId="0" fontId="3" fillId="0" borderId="1" xfId="0" applyFont="1" applyBorder="1" applyAlignment="1">
      <alignment horizontal="justify" vertical="center" wrapText="1"/>
    </xf>
    <xf numFmtId="0" fontId="3" fillId="0" borderId="1" xfId="0"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applyAlignment="1">
      <alignment horizontal="center" vertical="center"/>
    </xf>
    <xf numFmtId="0" fontId="4" fillId="0" borderId="0" xfId="0" applyFont="1" applyBorder="1" applyAlignment="1">
      <alignment vertical="center"/>
    </xf>
    <xf numFmtId="0" fontId="3" fillId="2" borderId="1" xfId="0" applyFont="1" applyFill="1" applyBorder="1" applyAlignment="1">
      <alignment horizontal="justify" vertical="center" wrapText="1"/>
    </xf>
    <xf numFmtId="0" fontId="4"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justify" vertical="center" wrapText="1"/>
    </xf>
    <xf numFmtId="0" fontId="5" fillId="0" borderId="0" xfId="0" applyFont="1" applyBorder="1" applyAlignment="1">
      <alignment horizontal="justify" vertical="center" wrapText="1"/>
    </xf>
    <xf numFmtId="0" fontId="4" fillId="0" borderId="0" xfId="0" applyFont="1" applyBorder="1" applyAlignment="1">
      <alignment horizontal="center" vertical="center" wrapText="1"/>
    </xf>
    <xf numFmtId="0" fontId="5" fillId="0" borderId="0" xfId="0" applyFont="1" applyBorder="1" applyAlignment="1">
      <alignment horizontal="justify" vertical="center"/>
    </xf>
    <xf numFmtId="0" fontId="3" fillId="0" borderId="1" xfId="0" applyFont="1" applyFill="1" applyBorder="1" applyAlignment="1">
      <alignment horizontal="justify"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justify" vertical="center" wrapText="1"/>
    </xf>
    <xf numFmtId="0" fontId="4" fillId="0" borderId="0" xfId="0" applyFont="1" applyFill="1" applyBorder="1"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xf>
    <xf numFmtId="0" fontId="4" fillId="0" borderId="6" xfId="0" applyFont="1" applyFill="1" applyBorder="1" applyAlignment="1">
      <alignment horizontal="justify" vertical="center" wrapText="1"/>
    </xf>
    <xf numFmtId="0" fontId="3" fillId="0" borderId="6" xfId="0" applyFont="1" applyFill="1" applyBorder="1" applyAlignment="1">
      <alignment horizontal="justify" vertical="center" wrapText="1"/>
    </xf>
    <xf numFmtId="0" fontId="4" fillId="0" borderId="6" xfId="0" applyFont="1" applyFill="1" applyBorder="1" applyAlignment="1">
      <alignment horizontal="center" vertical="center" wrapText="1"/>
    </xf>
    <xf numFmtId="0" fontId="3" fillId="0" borderId="6" xfId="0" applyFont="1" applyFill="1" applyBorder="1" applyAlignment="1">
      <alignment horizontal="justify" vertical="center"/>
    </xf>
    <xf numFmtId="0" fontId="2" fillId="0" borderId="0" xfId="0" applyFont="1" applyFill="1" applyBorder="1" applyAlignment="1">
      <alignment horizontal="center" vertical="center"/>
    </xf>
    <xf numFmtId="0" fontId="4" fillId="0" borderId="0"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justify" vertical="center"/>
    </xf>
    <xf numFmtId="0" fontId="3" fillId="0" borderId="1" xfId="0" applyFont="1" applyFill="1" applyBorder="1" applyAlignment="1">
      <alignment horizontal="justify" vertical="center" wrapText="1"/>
    </xf>
    <xf numFmtId="0" fontId="4" fillId="0" borderId="7"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4" fillId="0" borderId="7"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7" xfId="0" applyFont="1" applyFill="1" applyBorder="1" applyAlignment="1">
      <alignment horizontal="justify" vertical="center"/>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1" xfId="0" applyFont="1" applyBorder="1" applyAlignment="1">
      <alignment horizontal="center" vertical="center" wrapText="1"/>
    </xf>
    <xf numFmtId="0" fontId="10" fillId="0" borderId="9" xfId="0" applyFont="1" applyBorder="1" applyAlignment="1">
      <alignment horizontal="center" vertical="center"/>
    </xf>
    <xf numFmtId="0" fontId="9" fillId="0" borderId="9" xfId="0" applyFont="1" applyBorder="1" applyAlignment="1">
      <alignment vertical="center" wrapText="1"/>
    </xf>
    <xf numFmtId="0" fontId="4" fillId="0" borderId="0" xfId="0" applyFont="1" applyAlignment="1">
      <alignment vertical="center" wrapText="1"/>
    </xf>
    <xf numFmtId="0" fontId="4" fillId="0" borderId="1" xfId="0" applyFont="1" applyBorder="1" applyAlignment="1">
      <alignment vertical="center" wrapText="1"/>
    </xf>
    <xf numFmtId="0" fontId="0" fillId="0" borderId="9" xfId="0"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justify" vertical="center" wrapText="1"/>
    </xf>
    <xf numFmtId="0" fontId="2" fillId="6" borderId="1" xfId="0" applyFont="1" applyFill="1" applyBorder="1" applyAlignment="1">
      <alignment horizontal="center" vertical="center" wrapText="1"/>
    </xf>
    <xf numFmtId="0" fontId="4" fillId="8" borderId="9" xfId="0" applyFont="1" applyFill="1" applyBorder="1" applyAlignment="1">
      <alignment wrapText="1"/>
    </xf>
    <xf numFmtId="0" fontId="4" fillId="8" borderId="9" xfId="0" applyFont="1" applyFill="1" applyBorder="1" applyAlignment="1">
      <alignment vertical="center" wrapText="1"/>
    </xf>
    <xf numFmtId="0" fontId="3" fillId="7"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vertical="center" wrapText="1"/>
    </xf>
    <xf numFmtId="0" fontId="2" fillId="9"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1" xfId="0" applyFont="1" applyFill="1" applyBorder="1" applyAlignment="1">
      <alignment horizontal="justify" vertical="center" wrapText="1"/>
    </xf>
    <xf numFmtId="0" fontId="4" fillId="10" borderId="7" xfId="0" applyFont="1" applyFill="1" applyBorder="1" applyAlignment="1">
      <alignment horizontal="justify" vertical="center" wrapText="1"/>
    </xf>
    <xf numFmtId="0" fontId="4" fillId="10" borderId="6" xfId="0" applyFont="1" applyFill="1" applyBorder="1" applyAlignment="1">
      <alignment horizontal="justify" vertical="center" wrapText="1"/>
    </xf>
    <xf numFmtId="0" fontId="13" fillId="0" borderId="9" xfId="0" applyFont="1" applyBorder="1" applyAlignment="1">
      <alignment horizontal="center" vertical="center" wrapText="1"/>
    </xf>
    <xf numFmtId="0" fontId="4" fillId="9" borderId="1" xfId="0" applyFont="1" applyFill="1" applyBorder="1" applyAlignment="1">
      <alignment horizontal="center" vertical="center"/>
    </xf>
    <xf numFmtId="0" fontId="4" fillId="9" borderId="1" xfId="0" applyNumberFormat="1" applyFont="1" applyFill="1" applyBorder="1" applyAlignment="1">
      <alignment horizontal="center" vertical="center"/>
    </xf>
    <xf numFmtId="0" fontId="4" fillId="0" borderId="1" xfId="0" applyFont="1" applyBorder="1" applyAlignment="1">
      <alignment horizontal="left" vertical="center" wrapText="1"/>
    </xf>
    <xf numFmtId="0" fontId="9" fillId="0" borderId="9" xfId="0" applyFont="1" applyBorder="1" applyAlignment="1">
      <alignment horizontal="center" vertical="center" wrapText="1"/>
    </xf>
    <xf numFmtId="0" fontId="4" fillId="5" borderId="1" xfId="0" applyNumberFormat="1" applyFont="1" applyFill="1" applyBorder="1" applyAlignment="1">
      <alignment horizontal="center" vertical="center"/>
    </xf>
    <xf numFmtId="0" fontId="2" fillId="6"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12" fillId="0" borderId="9" xfId="0" applyFont="1" applyFill="1" applyBorder="1" applyAlignment="1">
      <alignment wrapText="1"/>
    </xf>
    <xf numFmtId="0" fontId="3" fillId="0" borderId="1" xfId="0" applyNumberFormat="1" applyFont="1" applyFill="1" applyBorder="1" applyAlignment="1">
      <alignment horizontal="center" vertical="center" wrapText="1"/>
    </xf>
    <xf numFmtId="0" fontId="4" fillId="0" borderId="9" xfId="0" applyFont="1" applyFill="1" applyBorder="1" applyAlignment="1">
      <alignment wrapText="1"/>
    </xf>
    <xf numFmtId="0" fontId="4" fillId="0" borderId="1" xfId="0" applyFont="1" applyFill="1" applyBorder="1" applyAlignment="1">
      <alignment horizontal="justify" vertical="center" wrapText="1"/>
    </xf>
    <xf numFmtId="0" fontId="3" fillId="0" borderId="1" xfId="0" applyFont="1" applyFill="1" applyBorder="1" applyAlignment="1">
      <alignment horizontal="justify" vertical="center"/>
    </xf>
    <xf numFmtId="0" fontId="4" fillId="0" borderId="9" xfId="0" applyFont="1" applyFill="1" applyBorder="1" applyAlignment="1">
      <alignment horizontal="left" vertical="center" wrapText="1"/>
    </xf>
    <xf numFmtId="0" fontId="9" fillId="0" borderId="9" xfId="0" applyFont="1" applyFill="1" applyBorder="1" applyAlignment="1">
      <alignment vertical="center" wrapText="1"/>
    </xf>
    <xf numFmtId="0" fontId="0" fillId="0" borderId="9" xfId="0" applyFill="1" applyBorder="1" applyAlignment="1">
      <alignment horizontal="center" vertical="center" wrapText="1"/>
    </xf>
    <xf numFmtId="0" fontId="0" fillId="0" borderId="9" xfId="0" applyFill="1" applyBorder="1" applyAlignment="1">
      <alignment horizontal="left" vertical="center" wrapText="1"/>
    </xf>
    <xf numFmtId="0" fontId="10" fillId="0" borderId="9" xfId="0" applyFont="1" applyFill="1" applyBorder="1" applyAlignment="1">
      <alignment horizontal="center" vertical="center"/>
    </xf>
    <xf numFmtId="0" fontId="9" fillId="0" borderId="9" xfId="0" applyFont="1" applyFill="1" applyBorder="1" applyAlignment="1">
      <alignment horizontal="center" vertical="center" wrapText="1"/>
    </xf>
    <xf numFmtId="0" fontId="4" fillId="0" borderId="9" xfId="0" applyFont="1" applyFill="1" applyBorder="1" applyAlignment="1">
      <alignment horizontal="center" vertical="center"/>
    </xf>
    <xf numFmtId="0" fontId="11" fillId="0" borderId="9" xfId="0" applyFont="1" applyFill="1" applyBorder="1" applyAlignment="1">
      <alignment vertical="center" wrapText="1"/>
    </xf>
    <xf numFmtId="0" fontId="11" fillId="0" borderId="9"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4" fillId="5" borderId="0" xfId="0" applyFont="1" applyFill="1" applyBorder="1" applyAlignment="1">
      <alignment vertical="center"/>
    </xf>
    <xf numFmtId="0" fontId="2" fillId="4" borderId="16" xfId="0" applyFont="1" applyFill="1" applyBorder="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4" fillId="12" borderId="1" xfId="0" applyFont="1" applyFill="1" applyBorder="1" applyAlignment="1">
      <alignment horizontal="center" vertical="center"/>
    </xf>
    <xf numFmtId="0" fontId="3" fillId="12" borderId="1" xfId="0" applyNumberFormat="1" applyFont="1" applyFill="1" applyBorder="1" applyAlignment="1">
      <alignment horizontal="center" vertical="center"/>
    </xf>
    <xf numFmtId="0" fontId="4" fillId="12" borderId="1" xfId="0" applyFont="1" applyFill="1" applyBorder="1" applyAlignment="1">
      <alignment horizontal="center" vertical="center" wrapText="1"/>
    </xf>
    <xf numFmtId="0" fontId="0" fillId="12" borderId="9" xfId="0" applyFill="1" applyBorder="1" applyAlignment="1">
      <alignment horizontal="center" vertical="center" wrapText="1"/>
    </xf>
    <xf numFmtId="0" fontId="0" fillId="12" borderId="15" xfId="0" applyFill="1" applyBorder="1" applyAlignment="1">
      <alignment horizontal="center" vertical="center" wrapText="1"/>
    </xf>
    <xf numFmtId="0" fontId="4" fillId="12" borderId="1" xfId="0" applyNumberFormat="1" applyFont="1" applyFill="1" applyBorder="1" applyAlignment="1">
      <alignment horizontal="center" vertical="center"/>
    </xf>
    <xf numFmtId="0" fontId="4" fillId="12" borderId="1" xfId="0" applyFont="1" applyFill="1" applyBorder="1" applyAlignment="1">
      <alignment vertical="center" wrapText="1"/>
    </xf>
    <xf numFmtId="0" fontId="18" fillId="12" borderId="0" xfId="0" applyFont="1" applyFill="1" applyAlignment="1">
      <alignment horizontal="center" vertical="center"/>
    </xf>
    <xf numFmtId="0" fontId="0" fillId="12" borderId="0" xfId="0" applyFill="1" applyAlignment="1">
      <alignment horizontal="center" vertical="center" wrapText="1"/>
    </xf>
    <xf numFmtId="0" fontId="3" fillId="12" borderId="1" xfId="0" applyNumberFormat="1" applyFont="1" applyFill="1" applyBorder="1" applyAlignment="1">
      <alignment horizontal="center" vertical="center" wrapText="1"/>
    </xf>
    <xf numFmtId="0" fontId="18" fillId="12" borderId="0" xfId="0" applyFont="1" applyFill="1" applyAlignment="1">
      <alignment vertical="center" wrapText="1"/>
    </xf>
    <xf numFmtId="0" fontId="4" fillId="12" borderId="1" xfId="0" applyFont="1" applyFill="1" applyBorder="1" applyAlignment="1">
      <alignment vertical="center"/>
    </xf>
    <xf numFmtId="0" fontId="15" fillId="12" borderId="9" xfId="0" applyFont="1" applyFill="1" applyBorder="1" applyAlignment="1">
      <alignment horizontal="center" vertical="center" wrapText="1"/>
    </xf>
    <xf numFmtId="0" fontId="0" fillId="12" borderId="9" xfId="0" applyFill="1" applyBorder="1" applyAlignment="1">
      <alignment vertical="center"/>
    </xf>
    <xf numFmtId="0" fontId="4" fillId="12" borderId="7" xfId="0" applyFont="1" applyFill="1" applyBorder="1" applyAlignment="1">
      <alignment vertical="center" wrapText="1"/>
    </xf>
    <xf numFmtId="0" fontId="2" fillId="13" borderId="7" xfId="0" applyFont="1" applyFill="1" applyBorder="1" applyAlignment="1">
      <alignment horizontal="center" vertical="center" wrapText="1"/>
    </xf>
    <xf numFmtId="0" fontId="4" fillId="12"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0" fillId="12" borderId="20" xfId="0" applyFill="1" applyBorder="1" applyAlignment="1">
      <alignment horizontal="center" vertical="center" wrapText="1"/>
    </xf>
    <xf numFmtId="0" fontId="0" fillId="12" borderId="21" xfId="0" applyFill="1" applyBorder="1" applyAlignment="1">
      <alignment horizontal="center" vertical="center" wrapText="1"/>
    </xf>
    <xf numFmtId="0" fontId="3" fillId="12" borderId="10" xfId="0" applyFont="1" applyFill="1" applyBorder="1" applyAlignment="1">
      <alignment horizontal="justify" vertical="center" wrapText="1"/>
    </xf>
    <xf numFmtId="0" fontId="15" fillId="12" borderId="21"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4" fillId="10" borderId="1" xfId="0" applyFont="1" applyFill="1" applyBorder="1" applyAlignment="1">
      <alignment vertical="center" wrapText="1"/>
    </xf>
    <xf numFmtId="0" fontId="4" fillId="5" borderId="1" xfId="0" applyFont="1" applyFill="1" applyBorder="1" applyAlignment="1">
      <alignment vertical="center"/>
    </xf>
    <xf numFmtId="0" fontId="4" fillId="5" borderId="1" xfId="0" applyFont="1" applyFill="1" applyBorder="1" applyAlignment="1">
      <alignment horizontal="center" vertical="center"/>
    </xf>
    <xf numFmtId="0" fontId="0" fillId="11" borderId="1" xfId="0" applyFill="1" applyBorder="1" applyAlignment="1">
      <alignment vertical="center" wrapText="1"/>
    </xf>
    <xf numFmtId="0" fontId="4" fillId="9" borderId="1" xfId="0" applyFont="1" applyFill="1" applyBorder="1" applyAlignment="1">
      <alignment vertical="center"/>
    </xf>
    <xf numFmtId="0" fontId="22" fillId="0" borderId="1" xfId="0" applyFont="1" applyBorder="1" applyAlignment="1">
      <alignment horizontal="center" vertical="center"/>
    </xf>
    <xf numFmtId="0" fontId="22" fillId="0" borderId="0" xfId="0" applyFont="1" applyAlignment="1">
      <alignment horizontal="center" vertical="center"/>
    </xf>
    <xf numFmtId="0" fontId="15" fillId="12" borderId="15" xfId="0" applyFont="1" applyFill="1" applyBorder="1" applyAlignment="1">
      <alignment horizontal="center" vertical="center" wrapText="1"/>
    </xf>
    <xf numFmtId="0" fontId="18" fillId="12" borderId="1" xfId="0" applyFont="1" applyFill="1" applyBorder="1" applyAlignment="1">
      <alignment horizontal="center" vertical="center"/>
    </xf>
    <xf numFmtId="0" fontId="15" fillId="12" borderId="23" xfId="0" applyFont="1" applyFill="1" applyBorder="1" applyAlignment="1">
      <alignment horizontal="center" vertical="center" wrapText="1"/>
    </xf>
    <xf numFmtId="0" fontId="0" fillId="12" borderId="1" xfId="0" applyFill="1" applyBorder="1" applyAlignment="1">
      <alignment horizontal="center" vertical="center" wrapText="1"/>
    </xf>
    <xf numFmtId="0" fontId="18" fillId="12" borderId="10" xfId="0" applyFont="1" applyFill="1" applyBorder="1" applyAlignment="1">
      <alignment horizontal="center" vertical="center"/>
    </xf>
    <xf numFmtId="0" fontId="16" fillId="12" borderId="1" xfId="0" applyFont="1" applyFill="1" applyBorder="1" applyAlignment="1">
      <alignment horizontal="center" vertical="center" wrapText="1"/>
    </xf>
    <xf numFmtId="0" fontId="4" fillId="0" borderId="1" xfId="0" applyFont="1" applyBorder="1" applyAlignment="1">
      <alignment vertical="center"/>
    </xf>
    <xf numFmtId="0" fontId="18" fillId="0" borderId="1" xfId="0" applyFont="1" applyBorder="1" applyAlignment="1">
      <alignment horizontal="center" vertical="center"/>
    </xf>
    <xf numFmtId="0" fontId="3" fillId="0" borderId="1" xfId="0" applyFont="1" applyBorder="1" applyAlignment="1">
      <alignment vertical="center" wrapText="1"/>
    </xf>
    <xf numFmtId="10" fontId="4" fillId="0" borderId="1" xfId="3" applyNumberFormat="1" applyFont="1" applyBorder="1" applyAlignment="1">
      <alignment horizontal="center" vertical="center"/>
    </xf>
    <xf numFmtId="0" fontId="11" fillId="14" borderId="9" xfId="0" applyFont="1" applyFill="1" applyBorder="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1" fillId="14" borderId="21" xfId="0" applyFont="1" applyFill="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xf>
    <xf numFmtId="0" fontId="11" fillId="14" borderId="21" xfId="0" applyFont="1" applyFill="1" applyBorder="1" applyAlignment="1">
      <alignment vertical="center"/>
    </xf>
    <xf numFmtId="0" fontId="4" fillId="0" borderId="1" xfId="0" applyFont="1" applyFill="1" applyBorder="1" applyAlignment="1">
      <alignment vertical="center" wrapText="1"/>
    </xf>
    <xf numFmtId="0" fontId="2" fillId="13" borderId="1" xfId="0" applyFont="1" applyFill="1" applyBorder="1" applyAlignment="1">
      <alignment horizontal="center" vertical="center" wrapText="1"/>
    </xf>
    <xf numFmtId="0" fontId="2" fillId="13" borderId="19" xfId="0" applyFont="1" applyFill="1" applyBorder="1" applyAlignment="1">
      <alignment horizontal="center" vertical="center" wrapText="1"/>
    </xf>
    <xf numFmtId="0" fontId="2" fillId="13" borderId="0" xfId="0" applyFont="1" applyFill="1" applyBorder="1" applyAlignment="1">
      <alignment horizontal="center" vertical="center" wrapText="1"/>
    </xf>
    <xf numFmtId="0" fontId="2" fillId="13" borderId="17" xfId="0" applyFont="1" applyFill="1" applyBorder="1" applyAlignment="1">
      <alignment horizontal="center" vertical="center" wrapText="1"/>
    </xf>
    <xf numFmtId="0" fontId="2" fillId="13" borderId="1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2" fillId="9" borderId="12"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0" borderId="4" xfId="0" applyFont="1" applyBorder="1" applyAlignment="1">
      <alignment horizontal="center" vertical="center"/>
    </xf>
    <xf numFmtId="0" fontId="3" fillId="0" borderId="1" xfId="0" applyFont="1" applyFill="1" applyBorder="1" applyAlignment="1">
      <alignment horizontal="justify" vertical="center" wrapText="1"/>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1" fillId="0" borderId="1" xfId="0" applyFont="1" applyBorder="1" applyAlignment="1">
      <alignment horizontal="center" vertical="center"/>
    </xf>
  </cellXfs>
  <cellStyles count="4">
    <cellStyle name="Millares 2" xfId="2" xr:uid="{00000000-0005-0000-0000-000030000000}"/>
    <cellStyle name="Moneda 2" xfId="1" xr:uid="{00000000-0005-0000-0000-000031000000}"/>
    <cellStyle name="Normal" xfId="0" builtinId="0"/>
    <cellStyle name="Porcentaje" xfId="3" builtinId="5"/>
  </cellStyles>
  <dxfs count="27">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296334</xdr:colOff>
      <xdr:row>5</xdr:row>
      <xdr:rowOff>19654</xdr:rowOff>
    </xdr:from>
    <xdr:ext cx="3774280" cy="467179"/>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373296B9-A17A-4D1B-8CDB-DE8A4A842775}"/>
                </a:ext>
              </a:extLst>
            </xdr:cNvPr>
            <xdr:cNvSpPr txBox="1"/>
          </xdr:nvSpPr>
          <xdr:spPr>
            <a:xfrm>
              <a:off x="8159751" y="6771821"/>
              <a:ext cx="3774280" cy="467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d>
                      <m:dPr>
                        <m:begChr m:val="⟨"/>
                        <m:endChr m:val="⟩"/>
                        <m:ctrlPr>
                          <a:rPr lang="es-MX" sz="800" i="1">
                            <a:latin typeface="Cambria Math" panose="02040503050406030204" pitchFamily="18" charset="0"/>
                          </a:rPr>
                        </m:ctrlPr>
                      </m:dPr>
                      <m:e>
                        <m:d>
                          <m:dPr>
                            <m:begChr m:val="["/>
                            <m:endChr m:val="]"/>
                            <m:ctrlPr>
                              <a:rPr lang="es-MX" sz="800" i="1">
                                <a:latin typeface="Cambria Math" panose="02040503050406030204" pitchFamily="18" charset="0"/>
                              </a:rPr>
                            </m:ctrlPr>
                          </m:dPr>
                          <m:e>
                            <m:d>
                              <m:dPr>
                                <m:ctrlPr>
                                  <a:rPr lang="es-MX" sz="800" i="1">
                                    <a:latin typeface="Cambria Math" panose="02040503050406030204" pitchFamily="18" charset="0"/>
                                  </a:rPr>
                                </m:ctrlPr>
                              </m:dPr>
                              <m:e>
                                <m:f>
                                  <m:fPr>
                                    <m:ctrlPr>
                                      <a:rPr lang="es-MX" sz="800" i="1">
                                        <a:latin typeface="Cambria Math" panose="02040503050406030204" pitchFamily="18" charset="0"/>
                                      </a:rPr>
                                    </m:ctrlPr>
                                  </m:fPr>
                                  <m:num>
                                    <m:sSub>
                                      <m:sSubPr>
                                        <m:ctrlPr>
                                          <a:rPr lang="es-MX" sz="800" b="0" i="1">
                                            <a:latin typeface="Cambria Math" panose="02040503050406030204" pitchFamily="18" charset="0"/>
                                          </a:rPr>
                                        </m:ctrlPr>
                                      </m:sSubPr>
                                      <m:e>
                                        <m:r>
                                          <a:rPr lang="es-MX" sz="800" b="0" i="1">
                                            <a:latin typeface="Cambria Math" panose="02040503050406030204" pitchFamily="18" charset="0"/>
                                          </a:rPr>
                                          <m:t>𝐴𝑐𝑐𝑖𝑜𝑛𝑒𝑠</m:t>
                                        </m:r>
                                        <m:r>
                                          <a:rPr lang="es-MX" sz="800" b="0" i="1">
                                            <a:latin typeface="Cambria Math" panose="02040503050406030204" pitchFamily="18" charset="0"/>
                                          </a:rPr>
                                          <m:t> </m:t>
                                        </m:r>
                                        <m:r>
                                          <a:rPr lang="es-MX" sz="800" b="0" i="1">
                                            <a:latin typeface="Cambria Math" panose="02040503050406030204" pitchFamily="18" charset="0"/>
                                          </a:rPr>
                                          <m:t>𝑎𝑡𝑒𝑛𝑑𝑖𝑑𝑎𝑠</m:t>
                                        </m:r>
                                      </m:e>
                                      <m:sub>
                                        <m:r>
                                          <a:rPr lang="es-MX" sz="800" b="0" i="1">
                                            <a:latin typeface="Cambria Math" panose="02040503050406030204" pitchFamily="18" charset="0"/>
                                          </a:rPr>
                                          <m:t>𝑒</m:t>
                                        </m:r>
                                      </m:sub>
                                    </m:sSub>
                                  </m:num>
                                  <m:den>
                                    <m:r>
                                      <a:rPr lang="es-MX" sz="800" b="0" i="1">
                                        <a:latin typeface="Cambria Math" panose="02040503050406030204" pitchFamily="18" charset="0"/>
                                      </a:rPr>
                                      <m:t>𝑇𝑜𝑡𝑎𝑙</m:t>
                                    </m:r>
                                    <m:r>
                                      <a:rPr lang="es-MX" sz="800" b="0" i="1">
                                        <a:latin typeface="Cambria Math" panose="02040503050406030204" pitchFamily="18" charset="0"/>
                                      </a:rPr>
                                      <m:t> </m:t>
                                    </m:r>
                                    <m:r>
                                      <a:rPr lang="es-MX" sz="800" b="0" i="1">
                                        <a:latin typeface="Cambria Math" panose="02040503050406030204" pitchFamily="18" charset="0"/>
                                      </a:rPr>
                                      <m:t>𝑑𝑒</m:t>
                                    </m:r>
                                    <m:r>
                                      <a:rPr lang="es-MX" sz="800" b="0" i="1">
                                        <a:latin typeface="Cambria Math" panose="02040503050406030204" pitchFamily="18" charset="0"/>
                                      </a:rPr>
                                      <m:t> </m:t>
                                    </m:r>
                                    <m:r>
                                      <a:rPr lang="es-MX" sz="800" b="0" i="1">
                                        <a:latin typeface="Cambria Math" panose="02040503050406030204" pitchFamily="18" charset="0"/>
                                      </a:rPr>
                                      <m:t>𝑎𝑐𝑐𝑖𝑜𝑛𝑒𝑠</m:t>
                                    </m:r>
                                  </m:den>
                                </m:f>
                              </m:e>
                            </m:d>
                            <m:r>
                              <a:rPr lang="es-MX" sz="800" b="0" i="1">
                                <a:latin typeface="Cambria Math" panose="02040503050406030204" pitchFamily="18" charset="0"/>
                              </a:rPr>
                              <m:t>∗0.5</m:t>
                            </m:r>
                          </m:e>
                        </m:d>
                        <m:r>
                          <a:rPr lang="es-MX" sz="800" b="0" i="1">
                            <a:latin typeface="Cambria Math" panose="02040503050406030204" pitchFamily="18" charset="0"/>
                          </a:rPr>
                          <m:t>+</m:t>
                        </m:r>
                        <m:d>
                          <m:dPr>
                            <m:begChr m:val="["/>
                            <m:endChr m:val="]"/>
                            <m:ctrlPr>
                              <a:rPr lang="es-MX" sz="800" b="0" i="1">
                                <a:latin typeface="Cambria Math" panose="02040503050406030204" pitchFamily="18" charset="0"/>
                              </a:rPr>
                            </m:ctrlPr>
                          </m:dPr>
                          <m:e>
                            <m:r>
                              <a:rPr lang="es-MX" sz="1100" b="0" i="1">
                                <a:solidFill>
                                  <a:schemeClr val="tx1"/>
                                </a:solidFill>
                                <a:effectLst/>
                                <a:latin typeface="Cambria Math" panose="02040503050406030204" pitchFamily="18" charset="0"/>
                                <a:ea typeface="+mn-ea"/>
                                <a:cs typeface="+mn-cs"/>
                              </a:rPr>
                              <m:t> </m:t>
                            </m:r>
                            <m:nary>
                              <m:naryPr>
                                <m:chr m:val="∑"/>
                                <m:ctrlPr>
                                  <a:rPr lang="es-MX" sz="800" b="0" i="1">
                                    <a:latin typeface="Cambria Math" panose="02040503050406030204" pitchFamily="18" charset="0"/>
                                  </a:rPr>
                                </m:ctrlPr>
                              </m:naryPr>
                              <m:sub>
                                <m:r>
                                  <m:rPr>
                                    <m:brk m:alnAt="23"/>
                                  </m:rPr>
                                  <a:rPr lang="es-MX" sz="800" b="0" i="1">
                                    <a:latin typeface="Cambria Math" panose="02040503050406030204" pitchFamily="18" charset="0"/>
                                  </a:rPr>
                                  <m:t>𝑗</m:t>
                                </m:r>
                                <m:r>
                                  <a:rPr lang="es-MX" sz="800" b="0" i="1">
                                    <a:latin typeface="Cambria Math" panose="02040503050406030204" pitchFamily="18" charset="0"/>
                                  </a:rPr>
                                  <m:t>=1</m:t>
                                </m:r>
                              </m:sub>
                              <m:sup>
                                <m:r>
                                  <a:rPr lang="es-MX" sz="800" b="0" i="1">
                                    <a:latin typeface="Cambria Math" panose="02040503050406030204" pitchFamily="18" charset="0"/>
                                  </a:rPr>
                                  <m:t>3</m:t>
                                </m:r>
                              </m:sup>
                              <m:e>
                                <m:d>
                                  <m:dPr>
                                    <m:ctrlPr>
                                      <a:rPr lang="es-MX" sz="800" b="0" i="1">
                                        <a:latin typeface="Cambria Math" panose="02040503050406030204" pitchFamily="18" charset="0"/>
                                      </a:rPr>
                                    </m:ctrlPr>
                                  </m:dPr>
                                  <m:e>
                                    <m:f>
                                      <m:fPr>
                                        <m:ctrlPr>
                                          <a:rPr lang="es-MX" sz="800" b="0" i="1">
                                            <a:latin typeface="Cambria Math" panose="02040503050406030204" pitchFamily="18" charset="0"/>
                                          </a:rPr>
                                        </m:ctrlPr>
                                      </m:fPr>
                                      <m:num>
                                        <m:sSub>
                                          <m:sSubPr>
                                            <m:ctrlPr>
                                              <a:rPr lang="es-MX" sz="800" b="0" i="1">
                                                <a:latin typeface="Cambria Math" panose="02040503050406030204" pitchFamily="18" charset="0"/>
                                              </a:rPr>
                                            </m:ctrlPr>
                                          </m:sSubPr>
                                          <m:e>
                                            <m:r>
                                              <a:rPr lang="es-MX" sz="800" b="0" i="1">
                                                <a:latin typeface="Cambria Math" panose="02040503050406030204" pitchFamily="18" charset="0"/>
                                              </a:rPr>
                                              <m:t>𝐴𝑐𝑐𝑖𝑜𝑛𝑒𝑠</m:t>
                                            </m:r>
                                            <m:r>
                                              <a:rPr lang="es-MX" sz="800" b="0" i="1">
                                                <a:latin typeface="Cambria Math" panose="02040503050406030204" pitchFamily="18" charset="0"/>
                                              </a:rPr>
                                              <m:t> </m:t>
                                            </m:r>
                                            <m:r>
                                              <a:rPr lang="es-MX" sz="800" b="0" i="1">
                                                <a:latin typeface="Cambria Math" panose="02040503050406030204" pitchFamily="18" charset="0"/>
                                              </a:rPr>
                                              <m:t>𝑎𝑡𝑒𝑛𝑑𝑖𝑑𝑎𝑠</m:t>
                                            </m:r>
                                          </m:e>
                                          <m:sub>
                                            <m:r>
                                              <a:rPr lang="es-MX" sz="800" b="0" i="1">
                                                <a:latin typeface="Cambria Math" panose="02040503050406030204" pitchFamily="18" charset="0"/>
                                              </a:rPr>
                                              <m:t>𝑗</m:t>
                                            </m:r>
                                          </m:sub>
                                        </m:sSub>
                                      </m:num>
                                      <m:den>
                                        <m:r>
                                          <a:rPr lang="es-MX" sz="800" b="0" i="1">
                                            <a:latin typeface="Cambria Math" panose="02040503050406030204" pitchFamily="18" charset="0"/>
                                          </a:rPr>
                                          <m:t>𝑇𝑜𝑡𝑎𝑙</m:t>
                                        </m:r>
                                        <m:r>
                                          <a:rPr lang="es-MX" sz="800" b="0" i="1">
                                            <a:latin typeface="Cambria Math" panose="02040503050406030204" pitchFamily="18" charset="0"/>
                                          </a:rPr>
                                          <m:t> </m:t>
                                        </m:r>
                                        <m:r>
                                          <a:rPr lang="es-MX" sz="800" b="0" i="1">
                                            <a:latin typeface="Cambria Math" panose="02040503050406030204" pitchFamily="18" charset="0"/>
                                          </a:rPr>
                                          <m:t>𝑑𝑒</m:t>
                                        </m:r>
                                        <m:r>
                                          <a:rPr lang="es-MX" sz="800" b="0" i="1">
                                            <a:latin typeface="Cambria Math" panose="02040503050406030204" pitchFamily="18" charset="0"/>
                                          </a:rPr>
                                          <m:t> </m:t>
                                        </m:r>
                                        <m:r>
                                          <a:rPr lang="es-MX" sz="800" b="0" i="1">
                                            <a:latin typeface="Cambria Math" panose="02040503050406030204" pitchFamily="18" charset="0"/>
                                          </a:rPr>
                                          <m:t>𝑎𝑐𝑐𝑖𝑜𝑛𝑒𝑠</m:t>
                                        </m:r>
                                      </m:den>
                                    </m:f>
                                  </m:e>
                                </m:d>
                                <m:r>
                                  <a:rPr lang="es-MX" sz="1100" b="0" i="1">
                                    <a:solidFill>
                                      <a:schemeClr val="tx1"/>
                                    </a:solidFill>
                                    <a:effectLst/>
                                    <a:latin typeface="Cambria Math" panose="02040503050406030204" pitchFamily="18" charset="0"/>
                                    <a:ea typeface="+mn-ea"/>
                                    <a:cs typeface="+mn-cs"/>
                                  </a:rPr>
                                  <m:t>∗0.5</m:t>
                                </m:r>
                              </m:e>
                            </m:nary>
                          </m:e>
                        </m:d>
                      </m:e>
                    </m:d>
                    <m:r>
                      <a:rPr lang="es-MX" sz="800" b="0" i="1">
                        <a:latin typeface="Cambria Math" panose="02040503050406030204" pitchFamily="18" charset="0"/>
                      </a:rPr>
                      <m:t>∗100</m:t>
                    </m:r>
                  </m:oMath>
                </m:oMathPara>
              </a14:m>
              <a:endParaRPr lang="es-MX" sz="800"/>
            </a:p>
          </xdr:txBody>
        </xdr:sp>
      </mc:Choice>
      <mc:Fallback xmlns="">
        <xdr:sp macro="" textlink="">
          <xdr:nvSpPr>
            <xdr:cNvPr id="6" name="CuadroTexto 5">
              <a:extLst>
                <a:ext uri="{FF2B5EF4-FFF2-40B4-BE49-F238E27FC236}">
                  <a16:creationId xmlns:a16="http://schemas.microsoft.com/office/drawing/2014/main" id="{373296B9-A17A-4D1B-8CDB-DE8A4A842775}"/>
                </a:ext>
              </a:extLst>
            </xdr:cNvPr>
            <xdr:cNvSpPr txBox="1"/>
          </xdr:nvSpPr>
          <xdr:spPr>
            <a:xfrm>
              <a:off x="8159751" y="6771821"/>
              <a:ext cx="3774280" cy="467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MX" sz="800" i="0">
                  <a:latin typeface="Cambria Math" panose="02040503050406030204" pitchFamily="18" charset="0"/>
                </a:rPr>
                <a:t>⟨[(</a:t>
              </a:r>
              <a:r>
                <a:rPr lang="es-MX" sz="800" b="0" i="0">
                  <a:latin typeface="Cambria Math" panose="02040503050406030204" pitchFamily="18" charset="0"/>
                </a:rPr>
                <a:t>〖𝐴𝑐𝑐𝑖𝑜𝑛𝑒𝑠 𝑎𝑡𝑒𝑛𝑑𝑖𝑑𝑎𝑠〗_𝑒/(𝑇𝑜𝑡𝑎𝑙 𝑑𝑒 𝑎𝑐𝑐𝑖𝑜𝑛𝑒𝑠))∗0.5]+[</a:t>
              </a:r>
              <a:r>
                <a:rPr lang="es-MX" sz="1100" b="0" i="0">
                  <a:solidFill>
                    <a:schemeClr val="tx1"/>
                  </a:solidFill>
                  <a:effectLst/>
                  <a:latin typeface="Cambria Math" panose="02040503050406030204" pitchFamily="18" charset="0"/>
                  <a:ea typeface="+mn-ea"/>
                  <a:cs typeface="+mn-cs"/>
                </a:rPr>
                <a:t> </a:t>
              </a:r>
              <a:r>
                <a:rPr lang="es-MX" sz="800" b="0" i="0">
                  <a:solidFill>
                    <a:schemeClr val="tx1"/>
                  </a:solidFill>
                  <a:effectLst/>
                  <a:latin typeface="Cambria Math" panose="02040503050406030204" pitchFamily="18" charset="0"/>
                  <a:ea typeface="+mn-ea"/>
                  <a:cs typeface="+mn-cs"/>
                </a:rPr>
                <a:t>∑_(</a:t>
              </a:r>
              <a:r>
                <a:rPr lang="es-MX" sz="800" b="0" i="0">
                  <a:latin typeface="Cambria Math" panose="02040503050406030204" pitchFamily="18" charset="0"/>
                </a:rPr>
                <a:t>𝑗=1)^3</a:t>
              </a:r>
              <a:r>
                <a:rPr lang="es-MX" sz="1100" b="0" i="0">
                  <a:solidFill>
                    <a:schemeClr val="tx1"/>
                  </a:solidFill>
                  <a:effectLst/>
                  <a:latin typeface="Cambria Math" panose="02040503050406030204" pitchFamily="18" charset="0"/>
                  <a:ea typeface="+mn-ea"/>
                  <a:cs typeface="+mn-cs"/>
                </a:rPr>
                <a:t>▒</a:t>
              </a:r>
              <a:r>
                <a:rPr lang="es-MX" sz="800" b="0" i="0">
                  <a:solidFill>
                    <a:schemeClr val="tx1"/>
                  </a:solidFill>
                  <a:effectLst/>
                  <a:latin typeface="Cambria Math" panose="02040503050406030204" pitchFamily="18" charset="0"/>
                  <a:ea typeface="+mn-ea"/>
                  <a:cs typeface="+mn-cs"/>
                </a:rPr>
                <a:t>〖(〖</a:t>
              </a:r>
              <a:r>
                <a:rPr lang="es-MX" sz="800" b="0" i="0">
                  <a:latin typeface="Cambria Math" panose="02040503050406030204" pitchFamily="18" charset="0"/>
                </a:rPr>
                <a:t>𝐴𝑐𝑐𝑖𝑜𝑛𝑒𝑠 𝑎𝑡𝑒𝑛𝑑𝑖𝑑𝑎𝑠〗_𝑗/(𝑇𝑜𝑡𝑎𝑙 𝑑𝑒 𝑎𝑐𝑐𝑖𝑜𝑛𝑒𝑠))</a:t>
              </a:r>
              <a:r>
                <a:rPr lang="es-MX" sz="1100" b="0" i="0">
                  <a:solidFill>
                    <a:schemeClr val="tx1"/>
                  </a:solidFill>
                  <a:effectLst/>
                  <a:latin typeface="Cambria Math" panose="02040503050406030204" pitchFamily="18" charset="0"/>
                  <a:ea typeface="+mn-ea"/>
                  <a:cs typeface="+mn-cs"/>
                </a:rPr>
                <a:t>∗0.5</a:t>
              </a:r>
              <a:r>
                <a:rPr lang="es-MX" sz="800" b="0" i="0">
                  <a:solidFill>
                    <a:schemeClr val="tx1"/>
                  </a:solidFill>
                  <a:effectLst/>
                  <a:latin typeface="Cambria Math" panose="02040503050406030204" pitchFamily="18" charset="0"/>
                  <a:ea typeface="+mn-ea"/>
                  <a:cs typeface="+mn-cs"/>
                </a:rPr>
                <a:t>〗</a:t>
              </a:r>
              <a:r>
                <a:rPr lang="es-MX" sz="1100" b="0" i="0">
                  <a:solidFill>
                    <a:schemeClr val="tx1"/>
                  </a:solidFill>
                  <a:effectLst/>
                  <a:latin typeface="Cambria Math" panose="02040503050406030204" pitchFamily="18" charset="0"/>
                  <a:ea typeface="+mn-ea"/>
                  <a:cs typeface="+mn-cs"/>
                </a:rPr>
                <a:t>]⟩</a:t>
              </a:r>
              <a:r>
                <a:rPr lang="es-MX" sz="800" b="0" i="0">
                  <a:latin typeface="Cambria Math" panose="02040503050406030204" pitchFamily="18" charset="0"/>
                </a:rPr>
                <a:t>∗100</a:t>
              </a:r>
              <a:endParaRPr lang="es-MX" sz="800"/>
            </a:p>
          </xdr:txBody>
        </xdr:sp>
      </mc:Fallback>
    </mc:AlternateContent>
    <xdr:clientData/>
  </xdr:oneCellAnchor>
  <xdr:oneCellAnchor>
    <xdr:from>
      <xdr:col>4</xdr:col>
      <xdr:colOff>2846784</xdr:colOff>
      <xdr:row>4</xdr:row>
      <xdr:rowOff>912019</xdr:rowOff>
    </xdr:from>
    <xdr:ext cx="65" cy="172227"/>
    <xdr:sp macro="" textlink="">
      <xdr:nvSpPr>
        <xdr:cNvPr id="2" name="CuadroTexto 1">
          <a:extLst>
            <a:ext uri="{FF2B5EF4-FFF2-40B4-BE49-F238E27FC236}">
              <a16:creationId xmlns:a16="http://schemas.microsoft.com/office/drawing/2014/main" id="{E1492564-1FA9-43C2-A191-496A9551FF4D}"/>
            </a:ext>
          </a:extLst>
        </xdr:cNvPr>
        <xdr:cNvSpPr txBox="1"/>
      </xdr:nvSpPr>
      <xdr:spPr>
        <a:xfrm>
          <a:off x="10704909" y="4817269"/>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1793874</xdr:colOff>
      <xdr:row>3</xdr:row>
      <xdr:rowOff>412750</xdr:rowOff>
    </xdr:from>
    <xdr:ext cx="1730375" cy="952500"/>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6047E678-FCBA-48A3-BFB2-556E0FDC9A69}"/>
                </a:ext>
              </a:extLst>
            </xdr:cNvPr>
            <xdr:cNvSpPr txBox="1"/>
          </xdr:nvSpPr>
          <xdr:spPr>
            <a:xfrm>
              <a:off x="9382124" y="2444750"/>
              <a:ext cx="1730375"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f>
                    <m:fPr>
                      <m:ctrlPr>
                        <a:rPr lang="es-MX" sz="2000" i="1">
                          <a:latin typeface="Cambria Math" panose="02040503050406030204" pitchFamily="18" charset="0"/>
                        </a:rPr>
                      </m:ctrlPr>
                    </m:fPr>
                    <m:num>
                      <m:sSub>
                        <m:sSubPr>
                          <m:ctrlPr>
                            <a:rPr lang="es-MX" sz="2000" i="1">
                              <a:latin typeface="Cambria Math" panose="02040503050406030204" pitchFamily="18" charset="0"/>
                            </a:rPr>
                          </m:ctrlPr>
                        </m:sSubPr>
                        <m:e>
                          <m:r>
                            <a:rPr lang="es-MX" sz="2000" b="0" i="1">
                              <a:latin typeface="Cambria Math" panose="02040503050406030204" pitchFamily="18" charset="0"/>
                            </a:rPr>
                            <m:t>𝑇𝑃</m:t>
                          </m:r>
                        </m:e>
                        <m:sub>
                          <m:r>
                            <a:rPr lang="es-MX" sz="2000" b="0" i="1">
                              <a:latin typeface="Cambria Math" panose="02040503050406030204" pitchFamily="18" charset="0"/>
                            </a:rPr>
                            <m:t>𝑖</m:t>
                          </m:r>
                        </m:sub>
                      </m:sSub>
                      <m:r>
                        <a:rPr lang="es-MX" sz="2000" b="0" i="1">
                          <a:latin typeface="Cambria Math" panose="02040503050406030204" pitchFamily="18" charset="0"/>
                        </a:rPr>
                        <m:t>−</m:t>
                      </m:r>
                      <m:sSub>
                        <m:sSubPr>
                          <m:ctrlPr>
                            <a:rPr lang="es-MX" sz="2000" b="0" i="1">
                              <a:latin typeface="Cambria Math" panose="02040503050406030204" pitchFamily="18" charset="0"/>
                            </a:rPr>
                          </m:ctrlPr>
                        </m:sSubPr>
                        <m:e>
                          <m:r>
                            <a:rPr lang="es-MX" sz="2000" b="0" i="1">
                              <a:latin typeface="Cambria Math" panose="02040503050406030204" pitchFamily="18" charset="0"/>
                            </a:rPr>
                            <m:t>𝑇𝑃</m:t>
                          </m:r>
                        </m:e>
                        <m:sub>
                          <m:r>
                            <a:rPr lang="es-MX" sz="2000" b="0" i="1">
                              <a:latin typeface="Cambria Math" panose="02040503050406030204" pitchFamily="18" charset="0"/>
                            </a:rPr>
                            <m:t>𝑗</m:t>
                          </m:r>
                        </m:sub>
                      </m:sSub>
                    </m:num>
                    <m:den>
                      <m:sSub>
                        <m:sSubPr>
                          <m:ctrlPr>
                            <a:rPr lang="es-MX" sz="2000" i="1">
                              <a:latin typeface="Cambria Math" panose="02040503050406030204" pitchFamily="18" charset="0"/>
                            </a:rPr>
                          </m:ctrlPr>
                        </m:sSubPr>
                        <m:e>
                          <m:r>
                            <a:rPr lang="es-MX" sz="2000" b="0" i="1">
                              <a:latin typeface="Cambria Math" panose="02040503050406030204" pitchFamily="18" charset="0"/>
                            </a:rPr>
                            <m:t>𝑇𝑃</m:t>
                          </m:r>
                        </m:e>
                        <m:sub>
                          <m:r>
                            <a:rPr lang="es-MX" sz="2000" b="0" i="1">
                              <a:latin typeface="Cambria Math" panose="02040503050406030204" pitchFamily="18" charset="0"/>
                            </a:rPr>
                            <m:t>𝑗</m:t>
                          </m:r>
                        </m:sub>
                      </m:sSub>
                    </m:den>
                  </m:f>
                </m:oMath>
              </a14:m>
              <a:r>
                <a:rPr lang="es-MX" sz="2000"/>
                <a:t>*100</a:t>
              </a:r>
            </a:p>
          </xdr:txBody>
        </xdr:sp>
      </mc:Choice>
      <mc:Fallback xmlns="">
        <xdr:sp macro="" textlink="">
          <xdr:nvSpPr>
            <xdr:cNvPr id="4" name="CuadroTexto 3">
              <a:extLst>
                <a:ext uri="{FF2B5EF4-FFF2-40B4-BE49-F238E27FC236}">
                  <a16:creationId xmlns:a16="http://schemas.microsoft.com/office/drawing/2014/main" id="{6047E678-FCBA-48A3-BFB2-556E0FDC9A69}"/>
                </a:ext>
              </a:extLst>
            </xdr:cNvPr>
            <xdr:cNvSpPr txBox="1"/>
          </xdr:nvSpPr>
          <xdr:spPr>
            <a:xfrm>
              <a:off x="9382124" y="2444750"/>
              <a:ext cx="1730375" cy="95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MX" sz="2000" i="0">
                  <a:latin typeface="Cambria Math" panose="02040503050406030204" pitchFamily="18" charset="0"/>
                </a:rPr>
                <a:t>(〖</a:t>
              </a:r>
              <a:r>
                <a:rPr lang="es-MX" sz="2000" b="0" i="0">
                  <a:latin typeface="Cambria Math" panose="02040503050406030204" pitchFamily="18" charset="0"/>
                </a:rPr>
                <a:t>𝑇𝑃〗_𝑖−〖𝑇𝑃〗_𝑗)/〖𝑇𝑃〗_𝑗 </a:t>
              </a:r>
              <a:r>
                <a:rPr lang="es-MX" sz="2000"/>
                <a:t>*100</a:t>
              </a:r>
            </a:p>
          </xdr:txBody>
        </xdr:sp>
      </mc:Fallback>
    </mc:AlternateContent>
    <xdr:clientData/>
  </xdr:oneCellAnchor>
  <xdr:twoCellAnchor editAs="oneCell">
    <xdr:from>
      <xdr:col>4</xdr:col>
      <xdr:colOff>906318</xdr:colOff>
      <xdr:row>6</xdr:row>
      <xdr:rowOff>100157</xdr:rowOff>
    </xdr:from>
    <xdr:to>
      <xdr:col>4</xdr:col>
      <xdr:colOff>4061271</xdr:colOff>
      <xdr:row>6</xdr:row>
      <xdr:rowOff>894610</xdr:rowOff>
    </xdr:to>
    <xdr:pic>
      <xdr:nvPicPr>
        <xdr:cNvPr id="7" name="Imagen 6">
          <a:extLst>
            <a:ext uri="{FF2B5EF4-FFF2-40B4-BE49-F238E27FC236}">
              <a16:creationId xmlns:a16="http://schemas.microsoft.com/office/drawing/2014/main" id="{F132749E-2F5A-432F-9FF5-27191299EA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94568" y="13451032"/>
          <a:ext cx="3154953" cy="79445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andra Luisa Silva Ortega" id="{F46263C7-B97F-4FA3-975A-C1E1DDB79ACF}" userId="S::slsilva@sesna.gob.mx::b01f85e8-0b6c-4579-ad30-c22bc0e0f8ac" providerId="AD"/>
  <person displayName="Diana Belem Olvera Guerrero" id="{F907446A-02A2-4F47-B6C8-233920EB08C3}" userId="S::dbolvera@sesna.gob.mx::8f01aac0-06c9-4ce8-ae9c-7177df02092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X5" dT="2022-02-21T20:24:45.31" personId="{F46263C7-B97F-4FA3-975A-C1E1DDB79ACF}" id="{C9B88E05-D9CB-4418-A239-9EE241EC10F8}">
    <text>Estimada Diana, en caso de que se tome como parámetro de fecha de corte de este informe el presente mes, es decir, febrero de 2022, se sugiere la siguiente redacción:
La meta reportada corresponde al 100 por ciento debido a que los insumos técnicos propuestos/requeridos, fueron concluidos en 2021 y uno de ellos, el Programa de implementación de la PNA, fue presentado y aprobado en la Primera Sesión Ordinaria 2022 del Comité Coordinador.</text>
  </threadedComment>
  <threadedComment ref="BY5" dT="2022-02-21T20:19:58.61" personId="{F46263C7-B97F-4FA3-975A-C1E1DDB79ACF}" id="{C42CDA25-DF63-409E-8610-155B216F4E5A}">
    <text>Estimada Diana, en caso de que se tome como parámetro de fecha de corte de este informe el presente mes, es decir, febrero de 2022, se sugiere la siguiente redacción:
Una vez ajustada, la meta reportada corresponde al 100 por ciento debido a que los insumos técnicos propuestos/requeridos, fueron concluidos en 2021. Asimismo, debido a la cantidad de insumos técnicos requeridos o propuestos durante el año 2021, la SESNA realizó la totalidad de ellos, de los cuales el Programa de implementación de la PNA fue presentado y aprobado en la Primera Sesión Ordinaria 2022 del Comité Coordinador del SNA. Esta justificación se respalda con la información insertada en las celdas correspondientes a "Causa" y "Efecto" que anteceden a ésta.</text>
  </threadedComment>
  <threadedComment ref="D8" dT="2019-11-13T01:22:05.31" personId="{F907446A-02A2-4F47-B6C8-233920EB08C3}" id="{659ABECA-32B1-45B0-BF81-2EBAE541AFE8}">
    <text>es un promedio de la satisfacción que tienen los integrantes del SNA, pero no mide un avance en la entrega del componente señalado.</text>
  </threadedComment>
  <threadedComment ref="M9" dT="2021-04-06T18:08:41.21" personId="{F907446A-02A2-4F47-B6C8-233920EB08C3}" id="{AB61162B-3A89-4707-92E4-B3FDD011D871}">
    <text>Se ajustó la meta anual respecto al 2020 pasando de 100 a 80 para 2021</text>
  </threadedComment>
  <threadedComment ref="F11" dT="2021-04-06T18:18:14.09" personId="{F907446A-02A2-4F47-B6C8-233920EB08C3}" id="{63E0FDFC-5F46-4B9D-9F1D-FBBF76AEECD5}">
    <text>en 2020 su FM se reportó de forma anual, para 2021 se modificó a trimestral</text>
  </threadedComment>
  <threadedComment ref="E14" dT="2021-01-12T19:13:54.11" personId="{F907446A-02A2-4F47-B6C8-233920EB08C3}" id="{2D5412CC-C12B-49C5-8349-41C4CFB30FE1}">
    <text>se corrigió el error en su definición</text>
  </threadedComment>
  <threadedComment ref="M15" dT="2020-06-19T04:47:33.07" personId="{F907446A-02A2-4F47-B6C8-233920EB08C3}" id="{1C3285B6-C993-41D2-AF4A-A08806AC2F10}">
    <text>esta meta se ajusto de 100 a 90 durante el reporte del primer trimestre de 2020</text>
  </threadedComment>
  <threadedComment ref="F17" dT="2021-04-06T18:07:47.39" personId="{F907446A-02A2-4F47-B6C8-233920EB08C3}" id="{9D7098D7-C7F6-43AC-91AF-083FCA14CDDB}">
    <text>Se modifica la frecuencia respecto de 2020 pasando de anual a semestral para 2021</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dn.la/"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58580-543C-471B-91CC-F9D168EF9173}">
  <dimension ref="A1:CA1128"/>
  <sheetViews>
    <sheetView tabSelected="1" topLeftCell="BS1" zoomScale="60" zoomScaleNormal="60" zoomScaleSheetLayoutView="70" workbookViewId="0">
      <pane ySplit="3" topLeftCell="A18" activePane="bottomLeft" state="frozen"/>
      <selection activeCell="B23" sqref="B23"/>
      <selection pane="bottomLeft" activeCell="BX18" sqref="BX18"/>
    </sheetView>
  </sheetViews>
  <sheetFormatPr baseColWidth="10" defaultColWidth="11.42578125" defaultRowHeight="15.75"/>
  <cols>
    <col min="1" max="1" width="15.7109375" style="12" customWidth="1"/>
    <col min="2" max="2" width="41.7109375" style="13" customWidth="1"/>
    <col min="3" max="3" width="25.7109375" style="28" customWidth="1"/>
    <col min="4" max="4" width="30.7109375" style="14" customWidth="1"/>
    <col min="5" max="5" width="70.42578125" style="13" customWidth="1"/>
    <col min="6" max="6" width="21.7109375" style="15" customWidth="1"/>
    <col min="7" max="7" width="17.140625" style="15" hidden="1" customWidth="1"/>
    <col min="8" max="8" width="17.5703125" style="15" hidden="1" customWidth="1"/>
    <col min="9" max="9" width="18.28515625" style="15" hidden="1" customWidth="1"/>
    <col min="10" max="10" width="28.140625" style="16" hidden="1" customWidth="1"/>
    <col min="11" max="11" width="25.7109375" style="16" hidden="1" customWidth="1"/>
    <col min="12" max="12" width="25.7109375" style="8" hidden="1" customWidth="1"/>
    <col min="13" max="16" width="12.7109375" style="8" hidden="1" customWidth="1"/>
    <col min="17" max="17" width="16.140625" style="8" hidden="1" customWidth="1"/>
    <col min="18" max="18" width="16.5703125" style="8" hidden="1" customWidth="1"/>
    <col min="19" max="19" width="14.5703125" style="8" hidden="1" customWidth="1"/>
    <col min="20" max="20" width="14.140625" style="8" hidden="1" customWidth="1"/>
    <col min="21" max="21" width="12.7109375" style="8" hidden="1" customWidth="1"/>
    <col min="22" max="22" width="42.140625" style="8" hidden="1" customWidth="1"/>
    <col min="23" max="23" width="32" style="8" hidden="1" customWidth="1"/>
    <col min="24" max="24" width="26.5703125" style="8" hidden="1" customWidth="1"/>
    <col min="25" max="26" width="22.140625" style="8" hidden="1" customWidth="1"/>
    <col min="27" max="27" width="21.7109375" style="20" hidden="1" customWidth="1"/>
    <col min="28" max="28" width="13.5703125" style="8" hidden="1" customWidth="1"/>
    <col min="29" max="29" width="14.140625" style="8" hidden="1" customWidth="1"/>
    <col min="30" max="30" width="13.42578125" style="8" hidden="1" customWidth="1"/>
    <col min="31" max="31" width="14.28515625" style="8" hidden="1" customWidth="1"/>
    <col min="32" max="32" width="26" style="8" hidden="1" customWidth="1"/>
    <col min="33" max="33" width="27.42578125" style="8" hidden="1" customWidth="1"/>
    <col min="34" max="34" width="26" style="8" hidden="1" customWidth="1"/>
    <col min="35" max="36" width="21.7109375" style="8" hidden="1" customWidth="1"/>
    <col min="37" max="37" width="13.42578125" style="8" customWidth="1"/>
    <col min="38" max="40" width="12.7109375" style="8" customWidth="1"/>
    <col min="41" max="41" width="32.85546875" style="8" customWidth="1"/>
    <col min="42" max="42" width="35.5703125" style="8" customWidth="1"/>
    <col min="43" max="43" width="23.85546875" style="8" customWidth="1"/>
    <col min="44" max="44" width="25.85546875" style="8" customWidth="1"/>
    <col min="45" max="45" width="55.7109375" style="8" bestFit="1" customWidth="1"/>
    <col min="46" max="46" width="12.5703125" style="8" bestFit="1" customWidth="1"/>
    <col min="47" max="47" width="13.28515625" style="8" bestFit="1" customWidth="1"/>
    <col min="48" max="48" width="13.42578125" style="8" bestFit="1" customWidth="1"/>
    <col min="49" max="49" width="14.42578125" style="8" bestFit="1" customWidth="1"/>
    <col min="50" max="50" width="17.5703125" style="8" bestFit="1" customWidth="1"/>
    <col min="51" max="51" width="20.7109375" style="8" customWidth="1"/>
    <col min="52" max="52" width="20.140625" style="8" customWidth="1"/>
    <col min="53" max="53" width="20.140625" style="8" bestFit="1" customWidth="1"/>
    <col min="54" max="54" width="20.42578125" style="8" bestFit="1" customWidth="1"/>
    <col min="55" max="55" width="12.5703125" style="8" bestFit="1" customWidth="1"/>
    <col min="56" max="56" width="11.85546875" style="8" bestFit="1" customWidth="1"/>
    <col min="57" max="58" width="12.7109375" style="8" bestFit="1" customWidth="1"/>
    <col min="59" max="59" width="24.140625" style="8" bestFit="1" customWidth="1"/>
    <col min="60" max="60" width="32.42578125" style="8" customWidth="1"/>
    <col min="61" max="61" width="32.28515625" style="8" customWidth="1"/>
    <col min="62" max="62" width="20.140625" style="8" bestFit="1" customWidth="1"/>
    <col min="63" max="63" width="20.42578125" style="8" bestFit="1" customWidth="1"/>
    <col min="64" max="64" width="12.5703125" style="8" bestFit="1" customWidth="1"/>
    <col min="65" max="65" width="11.85546875" style="8" bestFit="1" customWidth="1"/>
    <col min="66" max="66" width="12.7109375" style="8" bestFit="1" customWidth="1"/>
    <col min="67" max="67" width="13.85546875" style="8" customWidth="1"/>
    <col min="68" max="68" width="45" style="8" customWidth="1"/>
    <col min="69" max="69" width="58.28515625" style="8" customWidth="1"/>
    <col min="70" max="70" width="41.28515625" style="8" customWidth="1"/>
    <col min="71" max="71" width="40.140625" style="8" customWidth="1"/>
    <col min="72" max="72" width="35.85546875" style="8" customWidth="1"/>
    <col min="73" max="73" width="39.42578125" style="90" bestFit="1" customWidth="1"/>
    <col min="74" max="79" width="30.7109375" style="8" customWidth="1"/>
    <col min="80" max="16384" width="11.42578125" style="8"/>
  </cols>
  <sheetData>
    <row r="1" spans="1:79" s="1" customFormat="1">
      <c r="A1" s="169" t="s">
        <v>0</v>
      </c>
      <c r="B1" s="149" t="s">
        <v>1</v>
      </c>
      <c r="C1" s="149" t="s">
        <v>2</v>
      </c>
      <c r="D1" s="149"/>
      <c r="E1" s="149"/>
      <c r="F1" s="149"/>
      <c r="G1" s="149"/>
      <c r="H1" s="149"/>
      <c r="I1" s="149"/>
      <c r="J1" s="149" t="s">
        <v>3</v>
      </c>
      <c r="K1" s="149" t="s">
        <v>4</v>
      </c>
      <c r="L1" s="161" t="s">
        <v>5</v>
      </c>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89"/>
      <c r="BV1" s="143" t="s">
        <v>318</v>
      </c>
      <c r="BW1" s="143"/>
      <c r="BX1" s="143"/>
      <c r="BY1" s="143"/>
      <c r="BZ1" s="144" t="s">
        <v>322</v>
      </c>
      <c r="CA1" s="145"/>
    </row>
    <row r="2" spans="1:79" s="1" customFormat="1" ht="29.25" customHeight="1" thickBot="1">
      <c r="A2" s="170"/>
      <c r="B2" s="148"/>
      <c r="C2" s="148"/>
      <c r="D2" s="148"/>
      <c r="E2" s="148"/>
      <c r="F2" s="148"/>
      <c r="G2" s="148"/>
      <c r="H2" s="148"/>
      <c r="I2" s="148"/>
      <c r="J2" s="148"/>
      <c r="K2" s="148"/>
      <c r="L2" s="148" t="s">
        <v>6</v>
      </c>
      <c r="M2" s="157" t="s">
        <v>7</v>
      </c>
      <c r="N2" s="157"/>
      <c r="O2" s="157"/>
      <c r="P2" s="157"/>
      <c r="Q2" s="157"/>
      <c r="R2" s="148" t="s">
        <v>8</v>
      </c>
      <c r="S2" s="148"/>
      <c r="T2" s="148"/>
      <c r="U2" s="148"/>
      <c r="V2" s="148"/>
      <c r="W2" s="54" t="s">
        <v>112</v>
      </c>
      <c r="X2" s="54" t="s">
        <v>111</v>
      </c>
      <c r="Y2" s="54" t="s">
        <v>113</v>
      </c>
      <c r="Z2" s="54" t="s">
        <v>114</v>
      </c>
      <c r="AA2" s="54" t="s">
        <v>116</v>
      </c>
      <c r="AB2" s="158" t="s">
        <v>115</v>
      </c>
      <c r="AC2" s="159"/>
      <c r="AD2" s="159"/>
      <c r="AE2" s="159"/>
      <c r="AF2" s="159"/>
      <c r="AG2" s="159"/>
      <c r="AH2" s="159"/>
      <c r="AI2" s="159"/>
      <c r="AJ2" s="160"/>
      <c r="AK2" s="154" t="s">
        <v>9</v>
      </c>
      <c r="AL2" s="155"/>
      <c r="AM2" s="155"/>
      <c r="AN2" s="155"/>
      <c r="AO2" s="155"/>
      <c r="AP2" s="155"/>
      <c r="AQ2" s="155"/>
      <c r="AR2" s="155"/>
      <c r="AS2" s="156"/>
      <c r="AT2" s="154" t="s">
        <v>168</v>
      </c>
      <c r="AU2" s="155"/>
      <c r="AV2" s="155"/>
      <c r="AW2" s="155"/>
      <c r="AX2" s="155"/>
      <c r="AY2" s="155"/>
      <c r="AZ2" s="155"/>
      <c r="BA2" s="155"/>
      <c r="BB2" s="156"/>
      <c r="BC2" s="150" t="s">
        <v>10</v>
      </c>
      <c r="BD2" s="151"/>
      <c r="BE2" s="151"/>
      <c r="BF2" s="151"/>
      <c r="BG2" s="151"/>
      <c r="BH2" s="151"/>
      <c r="BI2" s="151"/>
      <c r="BJ2" s="151"/>
      <c r="BK2" s="152"/>
      <c r="BL2" s="153" t="s">
        <v>257</v>
      </c>
      <c r="BM2" s="153"/>
      <c r="BN2" s="153"/>
      <c r="BO2" s="153"/>
      <c r="BP2" s="153"/>
      <c r="BQ2" s="153"/>
      <c r="BR2" s="153"/>
      <c r="BS2" s="153"/>
      <c r="BT2" s="153"/>
      <c r="BU2" s="89"/>
      <c r="BV2" s="143"/>
      <c r="BW2" s="143"/>
      <c r="BX2" s="143"/>
      <c r="BY2" s="143"/>
      <c r="BZ2" s="146"/>
      <c r="CA2" s="147"/>
    </row>
    <row r="3" spans="1:79" s="1" customFormat="1" ht="126">
      <c r="A3" s="170"/>
      <c r="B3" s="148"/>
      <c r="C3" s="59" t="s">
        <v>11</v>
      </c>
      <c r="D3" s="2" t="s">
        <v>12</v>
      </c>
      <c r="E3" s="2" t="s">
        <v>13</v>
      </c>
      <c r="F3" s="2" t="s">
        <v>14</v>
      </c>
      <c r="G3" s="2" t="s">
        <v>15</v>
      </c>
      <c r="H3" s="2" t="s">
        <v>16</v>
      </c>
      <c r="I3" s="2" t="s">
        <v>17</v>
      </c>
      <c r="J3" s="148"/>
      <c r="K3" s="148"/>
      <c r="L3" s="148"/>
      <c r="M3" s="50" t="s">
        <v>18</v>
      </c>
      <c r="N3" s="50" t="s">
        <v>19</v>
      </c>
      <c r="O3" s="50" t="s">
        <v>20</v>
      </c>
      <c r="P3" s="50" t="s">
        <v>21</v>
      </c>
      <c r="Q3" s="50" t="s">
        <v>22</v>
      </c>
      <c r="R3" s="54" t="s">
        <v>23</v>
      </c>
      <c r="S3" s="54" t="s">
        <v>24</v>
      </c>
      <c r="T3" s="54" t="s">
        <v>25</v>
      </c>
      <c r="U3" s="54" t="s">
        <v>26</v>
      </c>
      <c r="V3" s="54" t="s">
        <v>27</v>
      </c>
      <c r="W3" s="54"/>
      <c r="X3" s="54"/>
      <c r="Y3" s="54"/>
      <c r="Z3" s="54"/>
      <c r="AA3" s="54"/>
      <c r="AB3" s="58" t="s">
        <v>23</v>
      </c>
      <c r="AC3" s="58" t="s">
        <v>24</v>
      </c>
      <c r="AD3" s="58" t="s">
        <v>25</v>
      </c>
      <c r="AE3" s="58" t="s">
        <v>26</v>
      </c>
      <c r="AF3" s="58" t="s">
        <v>27</v>
      </c>
      <c r="AG3" s="58" t="s">
        <v>112</v>
      </c>
      <c r="AH3" s="58" t="s">
        <v>111</v>
      </c>
      <c r="AI3" s="58" t="s">
        <v>113</v>
      </c>
      <c r="AJ3" s="58" t="s">
        <v>114</v>
      </c>
      <c r="AK3" s="70" t="s">
        <v>23</v>
      </c>
      <c r="AL3" s="70" t="s">
        <v>24</v>
      </c>
      <c r="AM3" s="70" t="s">
        <v>25</v>
      </c>
      <c r="AN3" s="70" t="s">
        <v>26</v>
      </c>
      <c r="AO3" s="70" t="s">
        <v>27</v>
      </c>
      <c r="AP3" s="70" t="s">
        <v>112</v>
      </c>
      <c r="AQ3" s="70" t="s">
        <v>111</v>
      </c>
      <c r="AR3" s="70" t="s">
        <v>113</v>
      </c>
      <c r="AS3" s="70" t="s">
        <v>114</v>
      </c>
      <c r="AT3" s="70" t="s">
        <v>23</v>
      </c>
      <c r="AU3" s="70" t="s">
        <v>24</v>
      </c>
      <c r="AV3" s="70" t="s">
        <v>25</v>
      </c>
      <c r="AW3" s="70" t="s">
        <v>26</v>
      </c>
      <c r="AX3" s="70" t="s">
        <v>27</v>
      </c>
      <c r="AY3" s="70" t="s">
        <v>112</v>
      </c>
      <c r="AZ3" s="70" t="s">
        <v>111</v>
      </c>
      <c r="BA3" s="70" t="s">
        <v>113</v>
      </c>
      <c r="BB3" s="70" t="s">
        <v>114</v>
      </c>
      <c r="BC3" s="72" t="s">
        <v>23</v>
      </c>
      <c r="BD3" s="72" t="s">
        <v>24</v>
      </c>
      <c r="BE3" s="72" t="s">
        <v>25</v>
      </c>
      <c r="BF3" s="72" t="s">
        <v>26</v>
      </c>
      <c r="BG3" s="72" t="s">
        <v>27</v>
      </c>
      <c r="BH3" s="72" t="s">
        <v>112</v>
      </c>
      <c r="BI3" s="72" t="s">
        <v>111</v>
      </c>
      <c r="BJ3" s="72" t="s">
        <v>113</v>
      </c>
      <c r="BK3" s="72" t="s">
        <v>114</v>
      </c>
      <c r="BL3" s="55" t="s">
        <v>23</v>
      </c>
      <c r="BM3" s="55" t="s">
        <v>24</v>
      </c>
      <c r="BN3" s="55" t="s">
        <v>25</v>
      </c>
      <c r="BO3" s="55" t="s">
        <v>26</v>
      </c>
      <c r="BP3" s="55" t="s">
        <v>27</v>
      </c>
      <c r="BQ3" s="88" t="s">
        <v>112</v>
      </c>
      <c r="BR3" s="88" t="s">
        <v>111</v>
      </c>
      <c r="BS3" s="88" t="s">
        <v>113</v>
      </c>
      <c r="BT3" s="91" t="s">
        <v>114</v>
      </c>
      <c r="BU3" s="116" t="s">
        <v>116</v>
      </c>
      <c r="BV3" s="109" t="s">
        <v>319</v>
      </c>
      <c r="BW3" s="109" t="s">
        <v>112</v>
      </c>
      <c r="BX3" s="109" t="s">
        <v>111</v>
      </c>
      <c r="BY3" s="109" t="s">
        <v>113</v>
      </c>
      <c r="BZ3" s="109" t="s">
        <v>320</v>
      </c>
      <c r="CA3" s="109" t="s">
        <v>321</v>
      </c>
    </row>
    <row r="4" spans="1:79" ht="284.25" customHeight="1">
      <c r="A4" s="3" t="s">
        <v>28</v>
      </c>
      <c r="B4" s="4" t="s">
        <v>39</v>
      </c>
      <c r="C4" s="60" t="s">
        <v>145</v>
      </c>
      <c r="D4" s="4" t="s">
        <v>106</v>
      </c>
      <c r="E4" s="6" t="s">
        <v>146</v>
      </c>
      <c r="F4" s="49" t="s">
        <v>55</v>
      </c>
      <c r="G4" s="5" t="s">
        <v>42</v>
      </c>
      <c r="H4" s="5" t="s">
        <v>34</v>
      </c>
      <c r="I4" s="5" t="s">
        <v>35</v>
      </c>
      <c r="J4" s="19" t="s">
        <v>147</v>
      </c>
      <c r="K4" s="17" t="s">
        <v>50</v>
      </c>
      <c r="L4" s="18" t="s">
        <v>43</v>
      </c>
      <c r="M4" s="10" t="s">
        <v>46</v>
      </c>
      <c r="N4" s="7"/>
      <c r="O4" s="7" t="str">
        <f t="shared" ref="O4:O10" si="0">IF(ISERROR((-1)*(100-((N4*100)/M4))),"",((-1)*(100-((N4*100)/M4))))</f>
        <v/>
      </c>
      <c r="P4" s="18" t="str">
        <f>IF(ISERROR(IF(L$8="Ascendente",(IF(AND(O4&gt;=(-5),O4&lt;=15),"Aceptable",(IF(AND(O4&gt;=(-10),O4&lt;(-5)),"Riesgo","Crítico")))),(IF(AND(O4&gt;=(-15),O4&lt;=5),"Aceptable",(IF(AND(O4&gt;5,O4&lt;=15),"Riesgo","Crítico")))))),"",(IF(L4="Ascendente",(IF(AND(O4&gt;=(-5),O4&lt;=15),"Aceptable",(IF(AND(O4&gt;=(-10),O4&lt;(-5)),"Riesgo","Crítico")))),(IF(AND(O4&gt;=(-15),O4&lt;=5),"Aceptable",(IF(AND(O4&gt;5,O4&lt;=15),"Riesgo","Crítico")))))))</f>
        <v>Crítico</v>
      </c>
      <c r="Q4" s="7"/>
      <c r="R4" s="7" t="s">
        <v>46</v>
      </c>
      <c r="S4" s="7"/>
      <c r="T4" s="7" t="str">
        <f t="shared" ref="T4:T18" si="1">IF(ISERROR((-1)*(100-((S4*100)/R4))),"",((-1)*(100-((S4*100)/R4))))</f>
        <v/>
      </c>
      <c r="U4" s="18" t="str">
        <f>IF(ISERROR(IF(Q$8="Ascendente",(IF(AND(T4&gt;=(-5),T4&lt;=15),"Aceptable",(IF(AND(T4&gt;=(-10),T4&lt;(-5)),"Riesgo","Crítico")))),(IF(AND(T4&gt;=(-15),T4&lt;=5),"Aceptable",(IF(AND(T4&gt;5,T4&lt;=15),"Riesgo","Crítico")))))),"",(IF(Q4="Ascendente",(IF(AND(T4&gt;=(-5),T4&lt;=15),"Aceptable",(IF(AND(T4&gt;=(-10),T4&lt;(-5)),"Riesgo","Crítico")))),(IF(AND(T4&gt;=(-15),T4&lt;=5),"Aceptable",(IF(AND(T4&gt;5,T4&lt;=15),"Riesgo","Crítico")))))))</f>
        <v>Crítico</v>
      </c>
      <c r="V4" s="42"/>
      <c r="W4" s="7"/>
      <c r="X4" s="7"/>
      <c r="Y4" s="7"/>
      <c r="Z4" s="7"/>
      <c r="AA4" s="56" t="s">
        <v>148</v>
      </c>
      <c r="AB4" s="7" t="s">
        <v>46</v>
      </c>
      <c r="AC4" s="21">
        <v>0</v>
      </c>
      <c r="AD4" s="18" t="str">
        <f t="shared" ref="AD4:AD18" si="2">IF(ISERROR((-1)*(100-((AC4*100)/AB4))),"",((-1)*(100-((AC4*100)/AB4))))</f>
        <v/>
      </c>
      <c r="AE4" s="18" t="str">
        <f>IF(ISERROR(IF(AA$8="Ascendente",(IF(AND(AD4&gt;=(-5),AD4&lt;=15),"Aceptable",(IF(AND(AD4&gt;=(-10),AD4&lt;(-5)),"Riesgo","Crítico")))),(IF(AND(AD4&gt;=(-15),AD4&lt;=5),"Aceptable",(IF(AND(AD4&gt;5,AD4&lt;=15),"Riesgo","Crítico")))))),"",(IF(AA4="Ascendente",(IF(AND(AD4&gt;=(-5),AD4&lt;=15),"Aceptable",(IF(AND(AD4&gt;=(-10),AD4&lt;(-5)),"Riesgo","Crítico")))),(IF(AND(AD4&gt;=(-15),AD4&lt;=5),"Aceptable",(IF(AND(AD4&gt;5,AD4&lt;=15),"Riesgo","Crítico")))))))</f>
        <v>Crítico</v>
      </c>
      <c r="AF4" s="42" t="s">
        <v>203</v>
      </c>
      <c r="AG4" s="42" t="s">
        <v>204</v>
      </c>
      <c r="AH4" s="42" t="s">
        <v>205</v>
      </c>
      <c r="AI4" s="42" t="s">
        <v>46</v>
      </c>
      <c r="AJ4" s="42" t="s">
        <v>164</v>
      </c>
      <c r="AK4" s="7" t="s">
        <v>46</v>
      </c>
      <c r="AL4" s="7"/>
      <c r="AM4" s="7" t="str">
        <f t="shared" ref="AM4:AM18" si="3">IF(ISERROR((-1)*(100-((AL4*100)/AK4))),"",((-1)*(100-((AL4*100)/AK4))))</f>
        <v/>
      </c>
      <c r="AN4" s="18" t="str">
        <f t="shared" ref="AN4:AN18" si="4">IF(ISERROR(IF(V$8="Ascendente",(IF(AND(AM4&gt;=(-5),AM4&lt;=15),"Aceptable",(IF(AND(AM4&gt;=(-10),AM4&lt;(-5)),"Riesgo","Crítico")))),(IF(AND(AM4&gt;=(-15),AM4&lt;=5),"Aceptable",(IF(AND(AM4&gt;5,AM4&lt;=15),"Riesgo","Crítico")))))),"",(IF(V4="Ascendente",(IF(AND(AM4&gt;=(-5),AM4&lt;=15),"Aceptable",(IF(AND(AM4&gt;=(-10),AM4&lt;(-5)),"Riesgo","Crítico")))),(IF(AND(AM4&gt;=(-15),AM4&lt;=5),"Aceptable",(IF(AND(AM4&gt;5,AM4&lt;=15),"Riesgo","Crítico")))))))</f>
        <v>Crítico</v>
      </c>
      <c r="AO4" s="7"/>
      <c r="AP4" s="7"/>
      <c r="AQ4" s="7"/>
      <c r="AR4" s="7"/>
      <c r="AS4" s="7"/>
      <c r="AT4" s="7" t="s">
        <v>46</v>
      </c>
      <c r="AU4" s="21"/>
      <c r="AV4" s="18" t="str">
        <f t="shared" ref="AV4:AV18" si="5">IF(ISERROR((-1)*(100-((AU4*100)/AT4))),"",((-1)*(100-((AU4*100)/AT4))))</f>
        <v/>
      </c>
      <c r="AW4" s="18" t="str">
        <f>IF(ISERROR(IF(AS$8="Ascendente",(IF(AND(AV4&gt;=(-5),AV4&lt;=15),"Aceptable",(IF(AND(AV4&gt;=(-10),AV4&lt;(-5)),"Riesgo","Crítico")))),(IF(AND(AV4&gt;=(-15),AV4&lt;=5),"Aceptable",(IF(AND(AV4&gt;5,AV4&lt;=15),"Riesgo","Crítico")))))),"",(IF(AS4="Ascendente",(IF(AND(AV4&gt;=(-5),AV4&lt;=15),"Aceptable",(IF(AND(AV4&gt;=(-10),AV4&lt;(-5)),"Riesgo","Crítico")))),(IF(AND(AV4&gt;=(-15),AV4&lt;=5),"Aceptable",(IF(AND(AV4&gt;5,AV4&lt;=15),"Riesgo","Crítico")))))))</f>
        <v>Crítico</v>
      </c>
      <c r="AX4" s="21"/>
      <c r="AY4" s="21"/>
      <c r="AZ4" s="21"/>
      <c r="BA4" s="21"/>
      <c r="BB4" s="21"/>
      <c r="BC4" s="7" t="s">
        <v>46</v>
      </c>
      <c r="BD4" s="7"/>
      <c r="BE4" s="7" t="str">
        <f t="shared" ref="BE4:BE18" si="6">IF(ISERROR((-1)*(100-((BD4*100)/BC4))),"",((-1)*(100-((BD4*100)/BC4))))</f>
        <v/>
      </c>
      <c r="BF4" s="18" t="str">
        <f>IF(ISERROR(IF(AO$8="Ascendente",(IF(AND(BE4&gt;=(-5),BE4&lt;=15),"Aceptable",(IF(AND(BE4&gt;=(-10),BE4&lt;(-5)),"Riesgo","Crítico")))),(IF(AND(BE4&gt;=(-15),BE4&lt;=5),"Aceptable",(IF(AND(BE4&gt;5,BE4&lt;=15),"Riesgo","Crítico")))))),"",(IF(AO4="Ascendente",(IF(AND(BE4&gt;=(-5),BE4&lt;=15),"Aceptable",(IF(AND(BE4&gt;=(-10),BE4&lt;(-5)),"Riesgo","Crítico")))),(IF(AND(BE4&gt;=(-15),BE4&lt;=5),"Aceptable",(IF(AND(BE4&gt;5,BE4&lt;=15),"Riesgo","Crítico")))))))</f>
        <v>Crítico</v>
      </c>
      <c r="BG4" s="7"/>
      <c r="BH4" s="7"/>
      <c r="BI4" s="7"/>
      <c r="BJ4" s="7"/>
      <c r="BK4" s="7"/>
      <c r="BL4" s="94">
        <v>12</v>
      </c>
      <c r="BM4" s="94">
        <v>0</v>
      </c>
      <c r="BN4" s="94">
        <f t="shared" ref="BN4:BN18" si="7">IF(ISERROR((-1)*(100-((BM4*100)/BL4))),"",((-1)*(100-((BM4*100)/BL4))))</f>
        <v>-100</v>
      </c>
      <c r="BO4" s="94" t="str">
        <f>IF(ISERROR(IF(BG$8="Ascendente",(IF(AND(BN4&gt;=(-5),BN4&lt;=15),"Aceptable",(IF(AND(BN4&gt;=(-10),BN4&lt;(-5)),"Riesgo","Crítico")))),(IF(AND(BN4&gt;=(-15),BN4&lt;=5),"Aceptable",(IF(AND(BN4&gt;5,BN4&lt;=15),"Riesgo","Crítico")))))),"",(IF(BG4="Ascendente",(IF(AND(BN4&gt;=(-5),BN4&lt;=15),"Aceptable",(IF(AND(BN4&gt;=(-10),BN4&lt;(-5)),"Riesgo","Crítico")))),(IF(AND(BN4&gt;=(-15),BN4&lt;=5),"Aceptable",(IF(AND(BN4&gt;5,BN4&lt;=15),"Riesgo","Crítico")))))))</f>
        <v>Crítico</v>
      </c>
      <c r="BP4" s="102" t="s">
        <v>266</v>
      </c>
      <c r="BQ4" s="96" t="s">
        <v>315</v>
      </c>
      <c r="BR4" s="96" t="s">
        <v>46</v>
      </c>
      <c r="BS4" s="96" t="s">
        <v>46</v>
      </c>
      <c r="BT4" s="110" t="s">
        <v>46</v>
      </c>
      <c r="BU4" s="56" t="s">
        <v>316</v>
      </c>
      <c r="BV4" s="117" t="s">
        <v>336</v>
      </c>
      <c r="BW4" s="46" t="s">
        <v>334</v>
      </c>
      <c r="BX4" s="46" t="s">
        <v>335</v>
      </c>
      <c r="BY4" s="46" t="s">
        <v>377</v>
      </c>
      <c r="BZ4" s="130" t="s">
        <v>378</v>
      </c>
      <c r="CA4" s="130" t="s">
        <v>46</v>
      </c>
    </row>
    <row r="5" spans="1:79" ht="261.75" customHeight="1">
      <c r="A5" s="3" t="s">
        <v>29</v>
      </c>
      <c r="B5" s="4" t="s">
        <v>108</v>
      </c>
      <c r="C5" s="61" t="s">
        <v>98</v>
      </c>
      <c r="D5" s="38" t="s">
        <v>62</v>
      </c>
      <c r="E5" s="38" t="s">
        <v>86</v>
      </c>
      <c r="F5" s="39" t="s">
        <v>44</v>
      </c>
      <c r="G5" s="5" t="s">
        <v>33</v>
      </c>
      <c r="H5" s="5" t="s">
        <v>34</v>
      </c>
      <c r="I5" s="5" t="s">
        <v>35</v>
      </c>
      <c r="J5" s="38" t="s">
        <v>103</v>
      </c>
      <c r="K5" s="17" t="s">
        <v>99</v>
      </c>
      <c r="L5" s="18" t="s">
        <v>40</v>
      </c>
      <c r="M5" s="10">
        <v>87</v>
      </c>
      <c r="N5" s="7"/>
      <c r="O5" s="7">
        <f t="shared" si="0"/>
        <v>-100</v>
      </c>
      <c r="P5" s="18" t="str">
        <f>IF(ISERROR(IF(L$8="Ascendente",(IF(AND(O5&gt;=(-5),O5&lt;=15),"Aceptable",(IF(AND(O5&gt;=(-10),O5&lt;(-5)),"Riesgo","Crítico")))),(IF(AND(O5&gt;=(-15),O5&lt;=5),"Aceptable",(IF(AND(O5&gt;5,O5&lt;=15),"Riesgo","Crítico")))))),"",(IF(L5="Ascendente",(IF(AND(O5&gt;=(-5),O5&lt;=15),"Aceptable",(IF(AND(O5&gt;=(-10),O5&lt;(-5)),"Riesgo","Crítico")))),(IF(AND(O5&gt;=(-15),O5&lt;=5),"Aceptable",(IF(AND(O5&gt;5,O5&lt;=15),"Riesgo","Crítico")))))))</f>
        <v>Crítico</v>
      </c>
      <c r="Q5" s="7"/>
      <c r="R5" s="7" t="s">
        <v>46</v>
      </c>
      <c r="S5" s="7"/>
      <c r="T5" s="7" t="str">
        <f t="shared" si="1"/>
        <v/>
      </c>
      <c r="U5" s="18" t="str">
        <f>IF(ISERROR(IF(Q$8="Ascendente",(IF(AND(T5&gt;=(-5),T5&lt;=15),"Aceptable",(IF(AND(T5&gt;=(-10),T5&lt;(-5)),"Riesgo","Crítico")))),(IF(AND(T5&gt;=(-15),T5&lt;=5),"Aceptable",(IF(AND(T5&gt;5,T5&lt;=15),"Riesgo","Crítico")))))),"",(IF(Q5="Ascendente",(IF(AND(T5&gt;=(-5),T5&lt;=15),"Aceptable",(IF(AND(T5&gt;=(-10),T5&lt;(-5)),"Riesgo","Crítico")))),(IF(AND(T5&gt;=(-15),T5&lt;=5),"Aceptable",(IF(AND(T5&gt;5,T5&lt;=15),"Riesgo","Crítico")))))))</f>
        <v>Crítico</v>
      </c>
      <c r="V5" s="7"/>
      <c r="W5" s="7"/>
      <c r="X5" s="7"/>
      <c r="Y5" s="7"/>
      <c r="Z5" s="7"/>
      <c r="AA5" s="56" t="s">
        <v>117</v>
      </c>
      <c r="AB5" s="18">
        <v>0</v>
      </c>
      <c r="AC5" s="21">
        <v>0</v>
      </c>
      <c r="AD5" s="21" t="str">
        <f t="shared" si="2"/>
        <v/>
      </c>
      <c r="AE5" s="18" t="str">
        <f>IF(ISERROR(IF(AA$8="Ascendente",(IF(AND(AD5&gt;=(-5),AD5&lt;=15),"Aceptable",(IF(AND(AD5&gt;=(-10),AD5&lt;(-5)),"Riesgo","Crítico")))),(IF(AND(AD5&gt;=(-15),AD5&lt;=5),"Aceptable",(IF(AND(AD5&gt;5,AD5&lt;=15),"Riesgo","Crítico")))))),"",(IF(AA5="Ascendente",(IF(AND(AD5&gt;=(-5),AD5&lt;=15),"Aceptable",(IF(AND(AD5&gt;=(-10),AD5&lt;(-5)),"Riesgo","Crítico")))),(IF(AND(AD5&gt;=(-15),AD5&lt;=5),"Aceptable",(IF(AND(AD5&gt;5,AD5&lt;=15),"Riesgo","Crítico")))))))</f>
        <v>Crítico</v>
      </c>
      <c r="AF5" s="42" t="s">
        <v>175</v>
      </c>
      <c r="AG5" s="21" t="s">
        <v>191</v>
      </c>
      <c r="AH5" s="42" t="s">
        <v>46</v>
      </c>
      <c r="AI5" s="42" t="s">
        <v>46</v>
      </c>
      <c r="AJ5" s="42" t="s">
        <v>169</v>
      </c>
      <c r="AK5" s="7" t="s">
        <v>46</v>
      </c>
      <c r="AL5" s="7"/>
      <c r="AM5" s="7" t="str">
        <f t="shared" si="3"/>
        <v/>
      </c>
      <c r="AN5" s="18" t="str">
        <f t="shared" si="4"/>
        <v>Crítico</v>
      </c>
      <c r="AO5" s="7"/>
      <c r="AP5" s="7"/>
      <c r="AQ5" s="7"/>
      <c r="AR5" s="7"/>
      <c r="AS5" s="7"/>
      <c r="AT5" s="18">
        <v>0</v>
      </c>
      <c r="AU5" s="21"/>
      <c r="AV5" s="21" t="str">
        <f t="shared" si="5"/>
        <v/>
      </c>
      <c r="AW5" s="18" t="str">
        <f>IF(ISERROR(IF(AS$8="Ascendente",(IF(AND(AV5&gt;=(-5),AV5&lt;=15),"Aceptable",(IF(AND(AV5&gt;=(-10),AV5&lt;(-5)),"Riesgo","Crítico")))),(IF(AND(AV5&gt;=(-15),AV5&lt;=5),"Aceptable",(IF(AND(AV5&gt;5,AV5&lt;=15),"Riesgo","Crítico")))))),"",(IF(AS5="Ascendente",(IF(AND(AV5&gt;=(-5),AV5&lt;=15),"Aceptable",(IF(AND(AV5&gt;=(-10),AV5&lt;(-5)),"Riesgo","Crítico")))),(IF(AND(AV5&gt;=(-15),AV5&lt;=5),"Aceptable",(IF(AND(AV5&gt;5,AV5&lt;=15),"Riesgo","Crítico")))))))</f>
        <v>Crítico</v>
      </c>
      <c r="AX5" s="21"/>
      <c r="AY5" s="21"/>
      <c r="AZ5" s="21"/>
      <c r="BA5" s="21"/>
      <c r="BB5" s="21"/>
      <c r="BC5" s="7" t="s">
        <v>46</v>
      </c>
      <c r="BD5" s="7"/>
      <c r="BE5" s="7" t="str">
        <f t="shared" si="6"/>
        <v/>
      </c>
      <c r="BF5" s="18" t="str">
        <f>IF(ISERROR(IF(AO$8="Ascendente",(IF(AND(BE5&gt;=(-5),BE5&lt;=15),"Aceptable",(IF(AND(BE5&gt;=(-10),BE5&lt;(-5)),"Riesgo","Crítico")))),(IF(AND(BE5&gt;=(-15),BE5&lt;=5),"Aceptable",(IF(AND(BE5&gt;5,BE5&lt;=15),"Riesgo","Crítico")))))),"",(IF(AO5="Ascendente",(IF(AND(BE5&gt;=(-5),BE5&lt;=15),"Aceptable",(IF(AND(BE5&gt;=(-10),BE5&lt;(-5)),"Riesgo","Crítico")))),(IF(AND(BE5&gt;=(-15),BE5&lt;=5),"Aceptable",(IF(AND(BE5&gt;5,BE5&lt;=15),"Riesgo","Crítico")))))))</f>
        <v>Crítico</v>
      </c>
      <c r="BG5" s="7"/>
      <c r="BH5" s="7"/>
      <c r="BI5" s="7"/>
      <c r="BJ5" s="7"/>
      <c r="BK5" s="7"/>
      <c r="BL5" s="94">
        <v>87</v>
      </c>
      <c r="BM5" s="94">
        <v>100</v>
      </c>
      <c r="BN5" s="94">
        <f t="shared" si="7"/>
        <v>14.94252873563218</v>
      </c>
      <c r="BO5" s="94" t="str">
        <f>IF(ISERROR(IF(BG$8="Ascendente",(IF(AND(BN5&gt;=(-5),BN5&lt;=15),"Aceptable",(IF(AND(BN5&gt;=(-10),BN5&lt;(-5)),"Riesgo","Crítico")))),(IF(AND(BN5&gt;=(-15),BN5&lt;=5),"Aceptable",(IF(AND(BN5&gt;5,BN5&lt;=15),"Riesgo","Crítico")))))),"",(IF(BG5="Ascendente",(IF(AND(BN5&gt;=(-5),BN5&lt;=15),"Aceptable",(IF(AND(BN5&gt;=(-10),BN5&lt;(-5)),"Riesgo","Crítico")))),(IF(AND(BN5&gt;=(-15),BN5&lt;=5),"Aceptable",(IF(AND(BN5&gt;5,BN5&lt;=15),"Riesgo","Crítico")))))))</f>
        <v>Riesgo</v>
      </c>
      <c r="BP5" s="96" t="s">
        <v>258</v>
      </c>
      <c r="BQ5" s="96" t="s">
        <v>259</v>
      </c>
      <c r="BR5" s="96" t="s">
        <v>260</v>
      </c>
      <c r="BS5" s="96" t="s">
        <v>46</v>
      </c>
      <c r="BT5" s="110" t="s">
        <v>46</v>
      </c>
      <c r="BU5" s="56" t="s">
        <v>306</v>
      </c>
      <c r="BV5" s="117" t="s">
        <v>331</v>
      </c>
      <c r="BW5" s="46" t="s">
        <v>259</v>
      </c>
      <c r="BX5" s="46" t="s">
        <v>323</v>
      </c>
      <c r="BY5" s="46" t="s">
        <v>324</v>
      </c>
      <c r="BZ5" s="42" t="s">
        <v>325</v>
      </c>
      <c r="CA5" s="42" t="s">
        <v>326</v>
      </c>
    </row>
    <row r="6" spans="1:79" ht="409.6" customHeight="1">
      <c r="A6" s="163" t="s">
        <v>30</v>
      </c>
      <c r="B6" s="164" t="s">
        <v>87</v>
      </c>
      <c r="C6" s="61" t="s">
        <v>53</v>
      </c>
      <c r="D6" s="9" t="s">
        <v>100</v>
      </c>
      <c r="E6" s="9" t="s">
        <v>109</v>
      </c>
      <c r="F6" s="39" t="s">
        <v>44</v>
      </c>
      <c r="G6" s="39" t="s">
        <v>33</v>
      </c>
      <c r="H6" s="39" t="s">
        <v>34</v>
      </c>
      <c r="I6" s="39" t="s">
        <v>35</v>
      </c>
      <c r="J6" s="52" t="s">
        <v>144</v>
      </c>
      <c r="K6" s="167" t="s">
        <v>121</v>
      </c>
      <c r="L6" s="18" t="s">
        <v>40</v>
      </c>
      <c r="M6" s="10">
        <v>45</v>
      </c>
      <c r="N6" s="18"/>
      <c r="O6" s="18">
        <f t="shared" si="0"/>
        <v>-100</v>
      </c>
      <c r="P6" s="18" t="str">
        <f>IF(ISERROR(IF(L$8="Ascendente",(IF(AND(O6&gt;=(-5),O6&lt;=15),"Aceptable",(IF(AND(O6&gt;=(-10),O6&lt;(-5)),"Riesgo","Crítico")))),(IF(AND(O6&gt;=(-15),O6&lt;=5),"Aceptable",(IF(AND(O6&gt;5,O6&lt;=15),"Riesgo","Crítico")))))),"",(IF(L6="Ascendente",(IF(AND(O6&gt;=(-5),O6&lt;=15),"Aceptable",(IF(AND(O6&gt;=(-10),O6&lt;(-5)),"Riesgo","Crítico")))),(IF(AND(O6&gt;=(-15),O6&lt;=5),"Aceptable",(IF(AND(O6&gt;5,O6&lt;=15),"Riesgo","Crítico")))))))</f>
        <v>Crítico</v>
      </c>
      <c r="Q6" s="18"/>
      <c r="R6" s="18" t="s">
        <v>46</v>
      </c>
      <c r="S6" s="18"/>
      <c r="T6" s="18" t="str">
        <f t="shared" si="1"/>
        <v/>
      </c>
      <c r="U6" s="18" t="str">
        <f>IF(ISERROR(IF(Q$8="Ascendente",(IF(AND(T6&gt;=(-5),T6&lt;=15),"Aceptable",(IF(AND(T6&gt;=(-10),T6&lt;(-5)),"Riesgo","Crítico")))),(IF(AND(T6&gt;=(-15),T6&lt;=5),"Aceptable",(IF(AND(T6&gt;5,T6&lt;=15),"Riesgo","Crítico")))))),"",(IF(Q6="Ascendente",(IF(AND(T6&gt;=(-5),T6&lt;=15),"Aceptable",(IF(AND(T6&gt;=(-10),T6&lt;(-5)),"Riesgo","Crítico")))),(IF(AND(T6&gt;=(-15),T6&lt;=5),"Aceptable",(IF(AND(T6&gt;5,T6&lt;=15),"Riesgo","Crítico")))))))</f>
        <v>Crítico</v>
      </c>
      <c r="V6" s="18"/>
      <c r="W6" s="18"/>
      <c r="X6" s="18"/>
      <c r="Y6" s="18"/>
      <c r="Z6" s="18"/>
      <c r="AA6" s="56" t="s">
        <v>118</v>
      </c>
      <c r="AB6" s="18">
        <v>0</v>
      </c>
      <c r="AC6" s="21">
        <v>0</v>
      </c>
      <c r="AD6" s="18" t="str">
        <f t="shared" si="2"/>
        <v/>
      </c>
      <c r="AE6" s="18" t="str">
        <f>IF(ISERROR(IF(AA$8="Ascendente",(IF(AND(AD6&gt;=(-5),AD6&lt;=15),"Aceptable",(IF(AND(AD6&gt;=(-10),AD6&lt;(-5)),"Riesgo","Crítico")))),(IF(AND(AD6&gt;=(-15),AD6&lt;=5),"Aceptable",(IF(AND(AD6&gt;5,AD6&lt;=15),"Riesgo","Crítico")))))),"",(IF(AA6="Ascendente",(IF(AND(AD6&gt;=(-5),AD6&lt;=15),"Aceptable",(IF(AND(AD6&gt;=(-10),AD6&lt;(-5)),"Riesgo","Crítico")))),(IF(AND(AD6&gt;=(-15),AD6&lt;=5),"Aceptable",(IF(AND(AD6&gt;5,AD6&lt;=15),"Riesgo","Crítico")))))))</f>
        <v>Crítico</v>
      </c>
      <c r="AF6" s="42" t="s">
        <v>206</v>
      </c>
      <c r="AG6" s="42" t="s">
        <v>207</v>
      </c>
      <c r="AH6" s="42" t="s">
        <v>208</v>
      </c>
      <c r="AI6" s="42" t="s">
        <v>46</v>
      </c>
      <c r="AJ6" s="42" t="s">
        <v>164</v>
      </c>
      <c r="AK6" s="18" t="s">
        <v>46</v>
      </c>
      <c r="AL6" s="18"/>
      <c r="AM6" s="18" t="str">
        <f t="shared" si="3"/>
        <v/>
      </c>
      <c r="AN6" s="18" t="str">
        <f t="shared" si="4"/>
        <v>Crítico</v>
      </c>
      <c r="AO6" s="18"/>
      <c r="AP6" s="18"/>
      <c r="AQ6" s="18"/>
      <c r="AR6" s="18"/>
      <c r="AS6" s="18"/>
      <c r="AT6" s="18">
        <v>0</v>
      </c>
      <c r="AU6" s="21"/>
      <c r="AV6" s="18" t="str">
        <f t="shared" si="5"/>
        <v/>
      </c>
      <c r="AW6" s="18" t="str">
        <f>IF(ISERROR(IF(AS$8="Ascendente",(IF(AND(AV6&gt;=(-5),AV6&lt;=15),"Aceptable",(IF(AND(AV6&gt;=(-10),AV6&lt;(-5)),"Riesgo","Crítico")))),(IF(AND(AV6&gt;=(-15),AV6&lt;=5),"Aceptable",(IF(AND(AV6&gt;5,AV6&lt;=15),"Riesgo","Crítico")))))),"",(IF(AS6="Ascendente",(IF(AND(AV6&gt;=(-5),AV6&lt;=15),"Aceptable",(IF(AND(AV6&gt;=(-10),AV6&lt;(-5)),"Riesgo","Crítico")))),(IF(AND(AV6&gt;=(-15),AV6&lt;=5),"Aceptable",(IF(AND(AV6&gt;5,AV6&lt;=15),"Riesgo","Crítico")))))))</f>
        <v>Crítico</v>
      </c>
      <c r="AX6" s="21"/>
      <c r="AY6" s="21"/>
      <c r="AZ6" s="21"/>
      <c r="BA6" s="21"/>
      <c r="BB6" s="21"/>
      <c r="BC6" s="18" t="s">
        <v>46</v>
      </c>
      <c r="BD6" s="18"/>
      <c r="BE6" s="18" t="str">
        <f t="shared" si="6"/>
        <v/>
      </c>
      <c r="BF6" s="18" t="str">
        <f>IF(ISERROR(IF(AO$8="Ascendente",(IF(AND(BE6&gt;=(-5),BE6&lt;=15),"Aceptable",(IF(AND(BE6&gt;=(-10),BE6&lt;(-5)),"Riesgo","Crítico")))),(IF(AND(BE6&gt;=(-15),BE6&lt;=5),"Aceptable",(IF(AND(BE6&gt;5,BE6&lt;=15),"Riesgo","Crítico")))))),"",(IF(AO6="Ascendente",(IF(AND(BE6&gt;=(-5),BE6&lt;=15),"Aceptable",(IF(AND(BE6&gt;=(-10),BE6&lt;(-5)),"Riesgo","Crítico")))),(IF(AND(BE6&gt;=(-15),BE6&lt;=5),"Aceptable",(IF(AND(BE6&gt;5,BE6&lt;=15),"Riesgo","Crítico")))))))</f>
        <v>Crítico</v>
      </c>
      <c r="BG6" s="18"/>
      <c r="BH6" s="18"/>
      <c r="BI6" s="18"/>
      <c r="BJ6" s="18"/>
      <c r="BK6" s="18"/>
      <c r="BL6" s="94">
        <v>45</v>
      </c>
      <c r="BM6" s="94">
        <v>0</v>
      </c>
      <c r="BN6" s="94">
        <f t="shared" si="7"/>
        <v>-100</v>
      </c>
      <c r="BO6" s="94" t="str">
        <f>IF(ISERROR(IF(BG$8="Ascendente",(IF(AND(BN6&gt;=(-5),BN6&lt;=15),"Aceptable",(IF(AND(BN6&gt;=(-10),BN6&lt;(-5)),"Riesgo","Crítico")))),(IF(AND(BN6&gt;=(-15),BN6&lt;=5),"Aceptable",(IF(AND(BN6&gt;5,BN6&lt;=15),"Riesgo","Crítico")))))),"",(IF(BG6="Ascendente",(IF(AND(BN6&gt;=(-5),BN6&lt;=15),"Aceptable",(IF(AND(BN6&gt;=(-10),BN6&lt;(-5)),"Riesgo","Crítico")))),(IF(AND(BN6&gt;=(-15),BN6&lt;=5),"Aceptable",(IF(AND(BN6&gt;5,BN6&lt;=15),"Riesgo","Crítico")))))))</f>
        <v>Crítico</v>
      </c>
      <c r="BP6" s="96" t="s">
        <v>206</v>
      </c>
      <c r="BQ6" s="96" t="s">
        <v>207</v>
      </c>
      <c r="BR6" s="96" t="s">
        <v>208</v>
      </c>
      <c r="BS6" s="96" t="s">
        <v>46</v>
      </c>
      <c r="BT6" s="110" t="s">
        <v>46</v>
      </c>
      <c r="BU6" s="56" t="s">
        <v>267</v>
      </c>
      <c r="BV6" s="117" t="s">
        <v>338</v>
      </c>
      <c r="BW6" s="46" t="s">
        <v>337</v>
      </c>
      <c r="BX6" s="46" t="s">
        <v>375</v>
      </c>
      <c r="BY6" s="7" t="s">
        <v>46</v>
      </c>
      <c r="BZ6" s="7" t="s">
        <v>376</v>
      </c>
      <c r="CA6" s="7" t="s">
        <v>46</v>
      </c>
    </row>
    <row r="7" spans="1:79" ht="409.6" customHeight="1">
      <c r="A7" s="163"/>
      <c r="B7" s="164"/>
      <c r="C7" s="61" t="s">
        <v>119</v>
      </c>
      <c r="D7" s="4" t="s">
        <v>120</v>
      </c>
      <c r="E7" s="19" t="s">
        <v>141</v>
      </c>
      <c r="F7" s="48" t="s">
        <v>45</v>
      </c>
      <c r="G7" s="48" t="s">
        <v>42</v>
      </c>
      <c r="H7" s="48" t="s">
        <v>34</v>
      </c>
      <c r="I7" s="48" t="s">
        <v>35</v>
      </c>
      <c r="J7" s="4" t="s">
        <v>142</v>
      </c>
      <c r="K7" s="168"/>
      <c r="L7" s="18" t="s">
        <v>40</v>
      </c>
      <c r="M7" s="10">
        <v>15</v>
      </c>
      <c r="N7" s="18"/>
      <c r="O7" s="18">
        <f t="shared" si="0"/>
        <v>-100</v>
      </c>
      <c r="P7" s="18" t="str">
        <f>IF(ISERROR(IF(L$8="Ascendente",(IF(AND(O7&gt;=(-5),O7&lt;=15),"Aceptable",(IF(AND(O7&gt;=(-10),O7&lt;(-5)),"Riesgo","Crítico")))),(IF(AND(O7&gt;=(-15),O7&lt;=5),"Aceptable",(IF(AND(O7&gt;5,O7&lt;=15),"Riesgo","Crítico")))))),"",(IF(L7="Ascendente",(IF(AND(O7&gt;=(-5),O7&lt;=15),"Aceptable",(IF(AND(O7&gt;=(-10),O7&lt;(-5)),"Riesgo","Crítico")))),(IF(AND(O7&gt;=(-15),O7&lt;=5),"Aceptable",(IF(AND(O7&gt;5,O7&lt;=15),"Riesgo","Crítico")))))))</f>
        <v>Crítico</v>
      </c>
      <c r="Q7" s="18"/>
      <c r="R7" s="18" t="s">
        <v>46</v>
      </c>
      <c r="S7" s="18"/>
      <c r="T7" s="18" t="str">
        <f t="shared" si="1"/>
        <v/>
      </c>
      <c r="U7" s="18" t="str">
        <f>IF(ISERROR(IF(Q$8="Ascendente",(IF(AND(T7&gt;=(-5),T7&lt;=15),"Aceptable",(IF(AND(T7&gt;=(-10),T7&lt;(-5)),"Riesgo","Crítico")))),(IF(AND(T7&gt;=(-15),T7&lt;=5),"Aceptable",(IF(AND(T7&gt;5,T7&lt;=15),"Riesgo","Crítico")))))),"",(IF(Q7="Ascendente",(IF(AND(T7&gt;=(-5),T7&lt;=15),"Aceptable",(IF(AND(T7&gt;=(-10),T7&lt;(-5)),"Riesgo","Crítico")))),(IF(AND(T7&gt;=(-15),T7&lt;=5),"Aceptable",(IF(AND(T7&gt;5,T7&lt;=15),"Riesgo","Crítico")))))))</f>
        <v>Crítico</v>
      </c>
      <c r="V7" s="18"/>
      <c r="W7" s="18"/>
      <c r="X7" s="18"/>
      <c r="Y7" s="18"/>
      <c r="Z7" s="18"/>
      <c r="AA7" s="56" t="s">
        <v>143</v>
      </c>
      <c r="AB7" s="18">
        <v>0</v>
      </c>
      <c r="AC7" s="42">
        <v>16.13</v>
      </c>
      <c r="AD7" s="18" t="str">
        <f t="shared" si="2"/>
        <v/>
      </c>
      <c r="AE7" s="18" t="str">
        <f>IF(ISERROR(IF(AA$8="Ascendente",(IF(AND(AD7&gt;=(-5),AD7&lt;=15),"Aceptable",(IF(AND(AD7&gt;=(-10),AD7&lt;(-5)),"Riesgo","Crítico")))),(IF(AND(AD7&gt;=(-15),AD7&lt;=5),"Aceptable",(IF(AND(AD7&gt;5,AD7&lt;=15),"Riesgo","Crítico")))))),"",(IF(AA7="Ascendente",(IF(AND(AD7&gt;=(-5),AD7&lt;=15),"Aceptable",(IF(AND(AD7&gt;=(-10),AD7&lt;(-5)),"Riesgo","Crítico")))),(IF(AND(AD7&gt;=(-15),AD7&lt;=5),"Aceptable",(IF(AND(AD7&gt;5,AD7&lt;=15),"Riesgo","Crítico")))))))</f>
        <v>Crítico</v>
      </c>
      <c r="AF7" s="42" t="s">
        <v>209</v>
      </c>
      <c r="AG7" s="42" t="s">
        <v>210</v>
      </c>
      <c r="AH7" s="42" t="s">
        <v>211</v>
      </c>
      <c r="AI7" s="42" t="s">
        <v>46</v>
      </c>
      <c r="AJ7" s="42" t="s">
        <v>164</v>
      </c>
      <c r="AK7" s="65">
        <v>15</v>
      </c>
      <c r="AL7" s="18">
        <v>16.13</v>
      </c>
      <c r="AM7" s="18">
        <f t="shared" si="3"/>
        <v>7.5333333333333314</v>
      </c>
      <c r="AN7" s="18" t="str">
        <f t="shared" si="4"/>
        <v>Riesgo</v>
      </c>
      <c r="AO7" s="56" t="s">
        <v>209</v>
      </c>
      <c r="AP7" s="42" t="s">
        <v>210</v>
      </c>
      <c r="AQ7" s="42" t="s">
        <v>211</v>
      </c>
      <c r="AR7" s="42" t="s">
        <v>46</v>
      </c>
      <c r="AS7" s="42" t="s">
        <v>164</v>
      </c>
      <c r="AT7" s="18">
        <v>15</v>
      </c>
      <c r="AU7" s="21"/>
      <c r="AV7" s="18">
        <f t="shared" si="5"/>
        <v>-100</v>
      </c>
      <c r="AW7" s="18" t="str">
        <f>IF(ISERROR(IF(AS$8="Ascendente",(IF(AND(AV7&gt;=(-5),AV7&lt;=15),"Aceptable",(IF(AND(AV7&gt;=(-10),AV7&lt;(-5)),"Riesgo","Crítico")))),(IF(AND(AV7&gt;=(-15),AV7&lt;=5),"Aceptable",(IF(AND(AV7&gt;5,AV7&lt;=15),"Riesgo","Crítico")))))),"",(IF(AS7="Ascendente",(IF(AND(AV7&gt;=(-5),AV7&lt;=15),"Aceptable",(IF(AND(AV7&gt;=(-10),AV7&lt;(-5)),"Riesgo","Crítico")))),(IF(AND(AV7&gt;=(-15),AV7&lt;=5),"Aceptable",(IF(AND(AV7&gt;5,AV7&lt;=15),"Riesgo","Crítico")))))))</f>
        <v>Crítico</v>
      </c>
      <c r="AX7" s="71" t="s">
        <v>209</v>
      </c>
      <c r="AY7" s="42" t="s">
        <v>210</v>
      </c>
      <c r="AZ7" s="42" t="s">
        <v>211</v>
      </c>
      <c r="BA7" s="42" t="s">
        <v>46</v>
      </c>
      <c r="BB7" s="42" t="s">
        <v>164</v>
      </c>
      <c r="BC7" s="18" t="s">
        <v>46</v>
      </c>
      <c r="BD7" s="18"/>
      <c r="BE7" s="18" t="str">
        <f t="shared" si="6"/>
        <v/>
      </c>
      <c r="BF7" s="18" t="str">
        <f>IF(ISERROR(IF(AO$8="Ascendente",(IF(AND(BE7&gt;=(-5),BE7&lt;=15),"Aceptable",(IF(AND(BE7&gt;=(-10),BE7&lt;(-5)),"Riesgo","Crítico")))),(IF(AND(BE7&gt;=(-15),BE7&lt;=5),"Aceptable",(IF(AND(BE7&gt;5,BE7&lt;=15),"Riesgo","Crítico")))))),"",(IF(AO7="Ascendente",(IF(AND(BE7&gt;=(-5),BE7&lt;=15),"Aceptable",(IF(AND(BE7&gt;=(-10),BE7&lt;(-5)),"Riesgo","Crítico")))),(IF(AND(BE7&gt;=(-15),BE7&lt;=5),"Aceptable",(IF(AND(BE7&gt;5,BE7&lt;=15),"Riesgo","Crítico")))))))</f>
        <v>Crítico</v>
      </c>
      <c r="BG7" s="18"/>
      <c r="BH7" s="18"/>
      <c r="BI7" s="18"/>
      <c r="BJ7" s="18"/>
      <c r="BK7" s="18"/>
      <c r="BL7" s="94">
        <v>22</v>
      </c>
      <c r="BM7" s="94">
        <v>20.83</v>
      </c>
      <c r="BN7" s="94">
        <f t="shared" si="7"/>
        <v>-5.318181818181813</v>
      </c>
      <c r="BO7" s="94" t="str">
        <f>IF(ISERROR(IF(BG$8="Ascendente",(IF(AND(BN7&gt;=(-5),BN7&lt;=15),"Aceptable",(IF(AND(BN7&gt;=(-10),BN7&lt;(-5)),"Riesgo","Crítico")))),(IF(AND(BN7&gt;=(-15),BN7&lt;=5),"Aceptable",(IF(AND(BN7&gt;5,BN7&lt;=15),"Riesgo","Crítico")))))),"",(IF(BG7="Ascendente",(IF(AND(BN7&gt;=(-5),BN7&lt;=15),"Aceptable",(IF(AND(BN7&gt;=(-10),BN7&lt;(-5)),"Riesgo","Crítico")))),(IF(AND(BN7&gt;=(-15),BN7&lt;=5),"Aceptable",(IF(AND(BN7&gt;5,BN7&lt;=15),"Riesgo","Crítico")))))))</f>
        <v>Aceptable</v>
      </c>
      <c r="BP7" s="96" t="s">
        <v>269</v>
      </c>
      <c r="BQ7" s="108" t="s">
        <v>270</v>
      </c>
      <c r="BR7" s="108" t="s">
        <v>271</v>
      </c>
      <c r="BS7" s="96" t="s">
        <v>46</v>
      </c>
      <c r="BT7" s="110" t="s">
        <v>46</v>
      </c>
      <c r="BU7" s="56" t="s">
        <v>307</v>
      </c>
      <c r="BV7" s="117" t="s">
        <v>341</v>
      </c>
      <c r="BW7" s="46" t="s">
        <v>339</v>
      </c>
      <c r="BX7" s="42" t="s">
        <v>340</v>
      </c>
      <c r="BY7" s="7" t="s">
        <v>46</v>
      </c>
      <c r="BZ7" s="133" t="s">
        <v>374</v>
      </c>
      <c r="CA7" s="7" t="s">
        <v>326</v>
      </c>
    </row>
    <row r="8" spans="1:79" s="20" customFormat="1" ht="345">
      <c r="A8" s="163"/>
      <c r="B8" s="19" t="s">
        <v>48</v>
      </c>
      <c r="C8" s="61" t="s">
        <v>88</v>
      </c>
      <c r="D8" s="19" t="s">
        <v>89</v>
      </c>
      <c r="E8" s="19" t="s">
        <v>32</v>
      </c>
      <c r="F8" s="39" t="s">
        <v>44</v>
      </c>
      <c r="G8" s="39" t="s">
        <v>36</v>
      </c>
      <c r="H8" s="39" t="s">
        <v>37</v>
      </c>
      <c r="I8" s="39" t="s">
        <v>35</v>
      </c>
      <c r="J8" s="49" t="s">
        <v>110</v>
      </c>
      <c r="K8" s="49" t="s">
        <v>61</v>
      </c>
      <c r="L8" s="18" t="s">
        <v>40</v>
      </c>
      <c r="M8" s="11">
        <v>90</v>
      </c>
      <c r="N8" s="18"/>
      <c r="O8" s="18">
        <f t="shared" si="0"/>
        <v>-100</v>
      </c>
      <c r="P8" s="18" t="str">
        <f>IF(ISERROR(IF(L$8="Ascendente",(IF(AND(O8&gt;=(-5),O8&lt;=15),"Aceptable",(IF(AND(O8&gt;=(-10),O8&lt;(-5)),"Riesgo","Crítico")))),(IF(AND(O8&gt;=(-15),O8&lt;=5),"Aceptable",(IF(AND(O8&gt;5,O8&lt;=15),"Riesgo","Crítico")))))),"",(IF(L8="Ascendente",(IF(AND(O8&gt;=(-5),O8&lt;=15),"Aceptable",(IF(AND(O8&gt;=(-10),O8&lt;(-5)),"Riesgo","Crítico")))),(IF(AND(O8&gt;=(-15),O8&lt;=5),"Aceptable",(IF(AND(O8&gt;5,O8&lt;=15),"Riesgo","Crítico")))))))</f>
        <v>Crítico</v>
      </c>
      <c r="Q8" s="18"/>
      <c r="R8" s="18" t="s">
        <v>46</v>
      </c>
      <c r="S8" s="18"/>
      <c r="T8" s="18" t="str">
        <f t="shared" si="1"/>
        <v/>
      </c>
      <c r="U8" s="18" t="str">
        <f>IF(ISERROR(IF(Q$8="Ascendente",(IF(AND(T8&gt;=(-5),T8&lt;=15),"Aceptable",(IF(AND(T8&gt;=(-10),T8&lt;(-5)),"Riesgo","Crítico")))),(IF(AND(T8&gt;=(-15),T8&lt;=5),"Aceptable",(IF(AND(T8&gt;5,T8&lt;=15),"Riesgo","Crítico")))))),"",(IF(Q8="Ascendente",(IF(AND(T8&gt;=(-5),T8&lt;=15),"Aceptable",(IF(AND(T8&gt;=(-10),T8&lt;(-5)),"Riesgo","Crítico")))),(IF(AND(T8&gt;=(-15),T8&lt;=5),"Aceptable",(IF(AND(T8&gt;5,T8&lt;=15),"Riesgo","Crítico")))))))</f>
        <v>Crítico</v>
      </c>
      <c r="V8" s="18"/>
      <c r="W8" s="18"/>
      <c r="X8" s="18"/>
      <c r="Y8" s="18"/>
      <c r="Z8" s="18"/>
      <c r="AA8" s="56" t="s">
        <v>117</v>
      </c>
      <c r="AB8" s="18">
        <v>0</v>
      </c>
      <c r="AC8" s="18">
        <v>0</v>
      </c>
      <c r="AD8" s="18" t="str">
        <f t="shared" si="2"/>
        <v/>
      </c>
      <c r="AE8" s="18" t="str">
        <f>IF(ISERROR(IF(AA$8="Ascendente",(IF(AND(AD8&gt;=(-5),AD8&lt;=15),"Aceptable",(IF(AND(AD8&gt;=(-10),AD8&lt;(-5)),"Riesgo","Crítico")))),(IF(AND(AD8&gt;=(-15),AD8&lt;=5),"Aceptable",(IF(AND(AD8&gt;5,AD8&lt;=15),"Riesgo","Crítico")))))),"",(IF(AA8="Ascendente",(IF(AND(AD8&gt;=(-5),AD8&lt;=15),"Aceptable",(IF(AND(AD8&gt;=(-10),AD8&lt;(-5)),"Riesgo","Crítico")))),(IF(AND(AD8&gt;=(-15),AD8&lt;=5),"Aceptable",(IF(AND(AD8&gt;5,AD8&lt;=15),"Riesgo","Crítico")))))))</f>
        <v>Crítico</v>
      </c>
      <c r="AF8" s="21" t="s">
        <v>175</v>
      </c>
      <c r="AG8" s="21" t="s">
        <v>172</v>
      </c>
      <c r="AH8" s="21" t="s">
        <v>173</v>
      </c>
      <c r="AI8" s="21" t="s">
        <v>174</v>
      </c>
      <c r="AJ8" s="42" t="s">
        <v>164</v>
      </c>
      <c r="AK8" s="18" t="s">
        <v>46</v>
      </c>
      <c r="AL8" s="18"/>
      <c r="AM8" s="18" t="str">
        <f t="shared" si="3"/>
        <v/>
      </c>
      <c r="AN8" s="18" t="str">
        <f t="shared" si="4"/>
        <v>Crítico</v>
      </c>
      <c r="AO8" s="18"/>
      <c r="AP8" s="18"/>
      <c r="AQ8" s="18"/>
      <c r="AR8" s="18"/>
      <c r="AS8" s="18"/>
      <c r="AT8" s="18">
        <v>0</v>
      </c>
      <c r="AU8" s="18"/>
      <c r="AV8" s="18" t="str">
        <f t="shared" si="5"/>
        <v/>
      </c>
      <c r="AW8" s="18" t="str">
        <f>IF(ISERROR(IF(AS$8="Ascendente",(IF(AND(AV8&gt;=(-5),AV8&lt;=15),"Aceptable",(IF(AND(AV8&gt;=(-10),AV8&lt;(-5)),"Riesgo","Crítico")))),(IF(AND(AV8&gt;=(-15),AV8&lt;=5),"Aceptable",(IF(AND(AV8&gt;5,AV8&lt;=15),"Riesgo","Crítico")))))),"",(IF(AS8="Ascendente",(IF(AND(AV8&gt;=(-5),AV8&lt;=15),"Aceptable",(IF(AND(AV8&gt;=(-10),AV8&lt;(-5)),"Riesgo","Crítico")))),(IF(AND(AV8&gt;=(-15),AV8&lt;=5),"Aceptable",(IF(AND(AV8&gt;5,AV8&lt;=15),"Riesgo","Crítico")))))))</f>
        <v>Crítico</v>
      </c>
      <c r="AX8" s="21"/>
      <c r="AY8" s="21"/>
      <c r="AZ8" s="21"/>
      <c r="BA8" s="21"/>
      <c r="BB8" s="21"/>
      <c r="BC8" s="18" t="s">
        <v>46</v>
      </c>
      <c r="BD8" s="18"/>
      <c r="BE8" s="18" t="str">
        <f t="shared" si="6"/>
        <v/>
      </c>
      <c r="BF8" s="18" t="str">
        <f>IF(ISERROR(IF(AO$8="Ascendente",(IF(AND(BE8&gt;=(-5),BE8&lt;=15),"Aceptable",(IF(AND(BE8&gt;=(-10),BE8&lt;(-5)),"Riesgo","Crítico")))),(IF(AND(BE8&gt;=(-15),BE8&lt;=5),"Aceptable",(IF(AND(BE8&gt;5,BE8&lt;=15),"Riesgo","Crítico")))))),"",(IF(AO8="Ascendente",(IF(AND(BE8&gt;=(-5),BE8&lt;=15),"Aceptable",(IF(AND(BE8&gt;=(-10),BE8&lt;(-5)),"Riesgo","Crítico")))),(IF(AND(BE8&gt;=(-15),BE8&lt;=5),"Aceptable",(IF(AND(BE8&gt;5,BE8&lt;=15),"Riesgo","Crítico")))))))</f>
        <v>Crítico</v>
      </c>
      <c r="BG8" s="18"/>
      <c r="BH8" s="18"/>
      <c r="BI8" s="18"/>
      <c r="BJ8" s="18"/>
      <c r="BK8" s="18"/>
      <c r="BL8" s="11">
        <v>90</v>
      </c>
      <c r="BM8" s="7">
        <v>97.6</v>
      </c>
      <c r="BN8" s="18">
        <f t="shared" si="7"/>
        <v>8.4444444444444429</v>
      </c>
      <c r="BO8" s="18" t="str">
        <f>IF(ISERROR(IF(BG$8="Ascendente",(IF(AND(BN8&gt;=(-5),BN8&lt;=15),"Aceptable",(IF(AND(BN8&gt;=(-10),BN8&lt;(-5)),"Riesgo","Crítico")))),(IF(AND(BN8&gt;=(-15),BN8&lt;=5),"Aceptable",(IF(AND(BN8&gt;5,BN8&lt;=15),"Riesgo","Crítico")))))),"",(IF(BG8="Ascendente",(IF(AND(BN8&gt;=(-5),BN8&lt;=15),"Aceptable",(IF(AND(BN8&gt;=(-10),BN8&lt;(-5)),"Riesgo","Crítico")))),(IF(AND(BN8&gt;=(-15),BN8&lt;=5),"Aceptable",(IF(AND(BN8&gt;5,BN8&lt;=15),"Riesgo","Crítico")))))))</f>
        <v>Riesgo</v>
      </c>
      <c r="BP8" s="92" t="s">
        <v>301</v>
      </c>
      <c r="BQ8" s="46" t="s">
        <v>302</v>
      </c>
      <c r="BR8" s="93" t="s">
        <v>303</v>
      </c>
      <c r="BS8" s="46" t="s">
        <v>304</v>
      </c>
      <c r="BT8" s="111" t="s">
        <v>46</v>
      </c>
      <c r="BU8" s="57" t="s">
        <v>306</v>
      </c>
      <c r="BV8" s="117" t="s">
        <v>331</v>
      </c>
      <c r="BW8" s="46" t="s">
        <v>302</v>
      </c>
      <c r="BX8" s="93" t="s">
        <v>303</v>
      </c>
      <c r="BY8" s="46" t="s">
        <v>304</v>
      </c>
      <c r="BZ8" s="122" t="s">
        <v>332</v>
      </c>
      <c r="CA8" s="122" t="s">
        <v>326</v>
      </c>
    </row>
    <row r="9" spans="1:79" s="20" customFormat="1" ht="409.5">
      <c r="A9" s="163"/>
      <c r="B9" s="32" t="s">
        <v>65</v>
      </c>
      <c r="C9" s="61" t="s">
        <v>90</v>
      </c>
      <c r="D9" s="19" t="s">
        <v>91</v>
      </c>
      <c r="E9" s="53" t="s">
        <v>149</v>
      </c>
      <c r="F9" s="39" t="s">
        <v>44</v>
      </c>
      <c r="G9" s="39" t="s">
        <v>42</v>
      </c>
      <c r="H9" s="39" t="s">
        <v>34</v>
      </c>
      <c r="I9" s="39" t="s">
        <v>35</v>
      </c>
      <c r="J9" s="49" t="s">
        <v>150</v>
      </c>
      <c r="K9" s="49" t="s">
        <v>67</v>
      </c>
      <c r="L9" s="18" t="s">
        <v>40</v>
      </c>
      <c r="M9" s="11">
        <v>80</v>
      </c>
      <c r="N9" s="18"/>
      <c r="O9" s="18">
        <f t="shared" ref="O9" si="8">IF(ISERROR((-1)*(100-((N9*100)/M9))),"",((-1)*(100-((N9*100)/M9))))</f>
        <v>-100</v>
      </c>
      <c r="P9" s="18" t="str">
        <f t="shared" ref="P9:P18" si="9">IF(ISERROR(IF(L$8="Ascendente",(IF(AND(O9&gt;=(-5),O9&lt;=15),"Aceptable",(IF(AND(O9&gt;=(-10),O9&lt;(-5)),"Riesgo","Crítico")))),(IF(AND(O9&gt;=(-15),O9&lt;=5),"Aceptable",(IF(AND(O9&gt;5,O9&lt;=15),"Riesgo","Crítico")))))),"",(IF(L9="Ascendente",(IF(AND(O9&gt;=(-5),O9&lt;=15),"Aceptable",(IF(AND(O9&gt;=(-10),O9&lt;(-5)),"Riesgo","Crítico")))),(IF(AND(O9&gt;=(-15),O9&lt;=5),"Aceptable",(IF(AND(O9&gt;5,O9&lt;=15),"Riesgo","Crítico")))))))</f>
        <v>Crítico</v>
      </c>
      <c r="Q9" s="18"/>
      <c r="R9" s="18" t="s">
        <v>46</v>
      </c>
      <c r="S9" s="18"/>
      <c r="T9" s="18" t="str">
        <f t="shared" si="1"/>
        <v/>
      </c>
      <c r="U9" s="18" t="str">
        <f t="shared" ref="U9:U18" si="10">IF(ISERROR(IF(Q$8="Ascendente",(IF(AND(T9&gt;=(-5),T9&lt;=15),"Aceptable",(IF(AND(T9&gt;=(-10),T9&lt;(-5)),"Riesgo","Crítico")))),(IF(AND(T9&gt;=(-15),T9&lt;=5),"Aceptable",(IF(AND(T9&gt;5,T9&lt;=15),"Riesgo","Crítico")))))),"",(IF(Q9="Ascendente",(IF(AND(T9&gt;=(-5),T9&lt;=15),"Aceptable",(IF(AND(T9&gt;=(-10),T9&lt;(-5)),"Riesgo","Crítico")))),(IF(AND(T9&gt;=(-15),T9&lt;=5),"Aceptable",(IF(AND(T9&gt;5,T9&lt;=15),"Riesgo","Crítico")))))))</f>
        <v>Crítico</v>
      </c>
      <c r="V9" s="18"/>
      <c r="W9" s="18"/>
      <c r="X9" s="18"/>
      <c r="Y9" s="18"/>
      <c r="Z9" s="18"/>
      <c r="AA9" s="56" t="s">
        <v>122</v>
      </c>
      <c r="AB9" s="18">
        <v>0</v>
      </c>
      <c r="AC9" s="21">
        <v>0</v>
      </c>
      <c r="AD9" s="18" t="str">
        <f t="shared" si="2"/>
        <v/>
      </c>
      <c r="AE9" s="18" t="str">
        <f t="shared" ref="AE9:AE18" si="11">IF(ISERROR(IF(AA$8="Ascendente",(IF(AND(AD9&gt;=(-5),AD9&lt;=15),"Aceptable",(IF(AND(AD9&gt;=(-10),AD9&lt;(-5)),"Riesgo","Crítico")))),(IF(AND(AD9&gt;=(-15),AD9&lt;=5),"Aceptable",(IF(AND(AD9&gt;5,AD9&lt;=15),"Riesgo","Crítico")))))),"",(IF(AA9="Ascendente",(IF(AND(AD9&gt;=(-5),AD9&lt;=15),"Aceptable",(IF(AND(AD9&gt;=(-10),AD9&lt;(-5)),"Riesgo","Crítico")))),(IF(AND(AD9&gt;=(-15),AD9&lt;=5),"Aceptable",(IF(AND(AD9&gt;5,AD9&lt;=15),"Riesgo","Crítico")))))))</f>
        <v>Crítico</v>
      </c>
      <c r="AF9" s="47" t="s">
        <v>192</v>
      </c>
      <c r="AG9" s="64" t="s">
        <v>185</v>
      </c>
      <c r="AH9" s="47" t="s">
        <v>186</v>
      </c>
      <c r="AI9" s="47" t="s">
        <v>187</v>
      </c>
      <c r="AJ9" s="42" t="s">
        <v>164</v>
      </c>
      <c r="AK9" s="18" t="s">
        <v>46</v>
      </c>
      <c r="AL9" s="18"/>
      <c r="AM9" s="18" t="str">
        <f t="shared" si="3"/>
        <v/>
      </c>
      <c r="AN9" s="18" t="str">
        <f t="shared" si="4"/>
        <v>Crítico</v>
      </c>
      <c r="AO9" s="18"/>
      <c r="AP9" s="18"/>
      <c r="AQ9" s="18"/>
      <c r="AR9" s="18"/>
      <c r="AS9" s="18"/>
      <c r="AT9" s="18">
        <v>0</v>
      </c>
      <c r="AU9" s="21"/>
      <c r="AV9" s="18" t="str">
        <f t="shared" si="5"/>
        <v/>
      </c>
      <c r="AW9" s="18" t="str">
        <f t="shared" ref="AW9:AW18" si="12">IF(ISERROR(IF(AS$8="Ascendente",(IF(AND(AV9&gt;=(-5),AV9&lt;=15),"Aceptable",(IF(AND(AV9&gt;=(-10),AV9&lt;(-5)),"Riesgo","Crítico")))),(IF(AND(AV9&gt;=(-15),AV9&lt;=5),"Aceptable",(IF(AND(AV9&gt;5,AV9&lt;=15),"Riesgo","Crítico")))))),"",(IF(AS9="Ascendente",(IF(AND(AV9&gt;=(-5),AV9&lt;=15),"Aceptable",(IF(AND(AV9&gt;=(-10),AV9&lt;(-5)),"Riesgo","Crítico")))),(IF(AND(AV9&gt;=(-15),AV9&lt;=5),"Aceptable",(IF(AND(AV9&gt;5,AV9&lt;=15),"Riesgo","Crítico")))))))</f>
        <v>Crítico</v>
      </c>
      <c r="AX9" s="21"/>
      <c r="AY9" s="21"/>
      <c r="AZ9" s="21"/>
      <c r="BA9" s="21"/>
      <c r="BB9" s="21"/>
      <c r="BC9" s="18" t="s">
        <v>46</v>
      </c>
      <c r="BD9" s="18"/>
      <c r="BE9" s="18" t="str">
        <f t="shared" si="6"/>
        <v/>
      </c>
      <c r="BF9" s="18" t="str">
        <f t="shared" ref="BF9:BF16" si="13">IF(ISERROR(IF(AO$8="Ascendente",(IF(AND(BE9&gt;=(-5),BE9&lt;=15),"Aceptable",(IF(AND(BE9&gt;=(-10),BE9&lt;(-5)),"Riesgo","Crítico")))),(IF(AND(BE9&gt;=(-15),BE9&lt;=5),"Aceptable",(IF(AND(BE9&gt;5,BE9&lt;=15),"Riesgo","Crítico")))))),"",(IF(AO9="Ascendente",(IF(AND(BE9&gt;=(-5),BE9&lt;=15),"Aceptable",(IF(AND(BE9&gt;=(-10),BE9&lt;(-5)),"Riesgo","Crítico")))),(IF(AND(BE9&gt;=(-15),BE9&lt;=5),"Aceptable",(IF(AND(BE9&gt;5,BE9&lt;=15),"Riesgo","Crítico")))))))</f>
        <v>Crítico</v>
      </c>
      <c r="BG9" s="18"/>
      <c r="BH9" s="18"/>
      <c r="BI9" s="18"/>
      <c r="BJ9" s="18"/>
      <c r="BK9" s="18"/>
      <c r="BL9" s="95">
        <v>80</v>
      </c>
      <c r="BM9" s="94">
        <v>75</v>
      </c>
      <c r="BN9" s="94">
        <f t="shared" si="7"/>
        <v>-6.25</v>
      </c>
      <c r="BO9" s="94" t="str">
        <f t="shared" ref="BO9:BO17" si="14">IF(ISERROR(IF(BG$8="Ascendente",(IF(AND(BN9&gt;=(-5),BN9&lt;=15),"Aceptable",(IF(AND(BN9&gt;=(-10),BN9&lt;(-5)),"Riesgo","Crítico")))),(IF(AND(BN9&gt;=(-15),BN9&lt;=5),"Aceptable",(IF(AND(BN9&gt;5,BN9&lt;=15),"Riesgo","Crítico")))))),"",(IF(BG9="Ascendente",(IF(AND(BN9&gt;=(-5),BN9&lt;=15),"Aceptable",(IF(AND(BN9&gt;=(-10),BN9&lt;(-5)),"Riesgo","Crítico")))),(IF(AND(BN9&gt;=(-15),BN9&lt;=5),"Aceptable",(IF(AND(BN9&gt;5,BN9&lt;=15),"Riesgo","Crítico")))))))</f>
        <v>Aceptable</v>
      </c>
      <c r="BP9" s="98" t="s">
        <v>275</v>
      </c>
      <c r="BQ9" s="98" t="s">
        <v>276</v>
      </c>
      <c r="BR9" s="98" t="s">
        <v>277</v>
      </c>
      <c r="BS9" s="98" t="s">
        <v>278</v>
      </c>
      <c r="BT9" s="112" t="s">
        <v>279</v>
      </c>
      <c r="BU9" s="118" t="s">
        <v>274</v>
      </c>
      <c r="BV9" s="137" t="s">
        <v>345</v>
      </c>
      <c r="BW9" s="138" t="s">
        <v>346</v>
      </c>
      <c r="BX9" s="139" t="s">
        <v>347</v>
      </c>
      <c r="BY9" s="138" t="s">
        <v>348</v>
      </c>
      <c r="BZ9" s="122" t="s">
        <v>373</v>
      </c>
      <c r="CA9" s="140" t="s">
        <v>349</v>
      </c>
    </row>
    <row r="10" spans="1:79" s="20" customFormat="1" ht="360">
      <c r="A10" s="163"/>
      <c r="B10" s="38" t="s">
        <v>66</v>
      </c>
      <c r="C10" s="61" t="s">
        <v>68</v>
      </c>
      <c r="D10" s="19" t="s">
        <v>107</v>
      </c>
      <c r="E10" s="19" t="s">
        <v>70</v>
      </c>
      <c r="F10" s="39" t="s">
        <v>44</v>
      </c>
      <c r="G10" s="39" t="s">
        <v>42</v>
      </c>
      <c r="H10" s="39" t="s">
        <v>41</v>
      </c>
      <c r="I10" s="39" t="s">
        <v>35</v>
      </c>
      <c r="J10" s="49" t="s">
        <v>151</v>
      </c>
      <c r="K10" s="49" t="s">
        <v>69</v>
      </c>
      <c r="L10" s="18" t="s">
        <v>40</v>
      </c>
      <c r="M10" s="11">
        <v>100</v>
      </c>
      <c r="N10" s="18"/>
      <c r="O10" s="18">
        <f t="shared" si="0"/>
        <v>-100</v>
      </c>
      <c r="P10" s="18" t="str">
        <f t="shared" si="9"/>
        <v>Crítico</v>
      </c>
      <c r="Q10" s="18"/>
      <c r="R10" s="18" t="s">
        <v>46</v>
      </c>
      <c r="S10" s="18"/>
      <c r="T10" s="18" t="str">
        <f t="shared" si="1"/>
        <v/>
      </c>
      <c r="U10" s="18" t="str">
        <f t="shared" si="10"/>
        <v>Crítico</v>
      </c>
      <c r="V10" s="18"/>
      <c r="W10" s="18"/>
      <c r="X10" s="18"/>
      <c r="Y10" s="18"/>
      <c r="Z10" s="18"/>
      <c r="AA10" s="56" t="s">
        <v>117</v>
      </c>
      <c r="AB10" s="18">
        <v>0</v>
      </c>
      <c r="AC10" s="21">
        <v>0</v>
      </c>
      <c r="AD10" s="18" t="str">
        <f t="shared" si="2"/>
        <v/>
      </c>
      <c r="AE10" s="18" t="str">
        <f t="shared" si="11"/>
        <v>Crítico</v>
      </c>
      <c r="AF10" s="21" t="s">
        <v>191</v>
      </c>
      <c r="AG10" s="47" t="s">
        <v>188</v>
      </c>
      <c r="AH10" s="47" t="s">
        <v>189</v>
      </c>
      <c r="AI10" s="47" t="s">
        <v>190</v>
      </c>
      <c r="AJ10" s="42" t="s">
        <v>164</v>
      </c>
      <c r="AK10" s="18" t="s">
        <v>46</v>
      </c>
      <c r="AL10" s="18"/>
      <c r="AM10" s="18" t="str">
        <f t="shared" si="3"/>
        <v/>
      </c>
      <c r="AN10" s="18" t="str">
        <f t="shared" si="4"/>
        <v>Crítico</v>
      </c>
      <c r="AO10" s="18"/>
      <c r="AP10" s="18"/>
      <c r="AQ10" s="18"/>
      <c r="AR10" s="18"/>
      <c r="AS10" s="18"/>
      <c r="AT10" s="18">
        <v>0</v>
      </c>
      <c r="AU10" s="21"/>
      <c r="AV10" s="18" t="str">
        <f t="shared" si="5"/>
        <v/>
      </c>
      <c r="AW10" s="18" t="str">
        <f t="shared" si="12"/>
        <v>Crítico</v>
      </c>
      <c r="AX10" s="21"/>
      <c r="AY10" s="21"/>
      <c r="AZ10" s="21"/>
      <c r="BA10" s="21"/>
      <c r="BB10" s="21"/>
      <c r="BC10" s="18" t="s">
        <v>46</v>
      </c>
      <c r="BD10" s="18"/>
      <c r="BE10" s="18" t="str">
        <f t="shared" si="6"/>
        <v/>
      </c>
      <c r="BF10" s="18" t="str">
        <f t="shared" si="13"/>
        <v>Crítico</v>
      </c>
      <c r="BG10" s="18"/>
      <c r="BH10" s="18"/>
      <c r="BI10" s="18"/>
      <c r="BJ10" s="18"/>
      <c r="BK10" s="18"/>
      <c r="BL10" s="95">
        <v>100</v>
      </c>
      <c r="BM10" s="94">
        <v>0.8</v>
      </c>
      <c r="BN10" s="94">
        <f t="shared" si="7"/>
        <v>-99.2</v>
      </c>
      <c r="BO10" s="94" t="str">
        <f t="shared" si="14"/>
        <v>Crítico</v>
      </c>
      <c r="BP10" s="97" t="s">
        <v>317</v>
      </c>
      <c r="BQ10" s="97" t="s">
        <v>280</v>
      </c>
      <c r="BR10" s="97" t="s">
        <v>281</v>
      </c>
      <c r="BS10" s="97" t="s">
        <v>282</v>
      </c>
      <c r="BT10" s="113" t="s">
        <v>283</v>
      </c>
      <c r="BU10" s="118" t="s">
        <v>265</v>
      </c>
      <c r="BV10" s="141" t="s">
        <v>350</v>
      </c>
      <c r="BW10" s="138" t="s">
        <v>351</v>
      </c>
      <c r="BX10" s="138" t="s">
        <v>352</v>
      </c>
      <c r="BY10" s="138" t="s">
        <v>353</v>
      </c>
      <c r="BZ10" s="122" t="s">
        <v>372</v>
      </c>
      <c r="CA10" s="140" t="s">
        <v>349</v>
      </c>
    </row>
    <row r="11" spans="1:79" s="20" customFormat="1" ht="303" customHeight="1">
      <c r="A11" s="163" t="s">
        <v>31</v>
      </c>
      <c r="B11" s="73" t="s">
        <v>268</v>
      </c>
      <c r="C11" s="73" t="s">
        <v>124</v>
      </c>
      <c r="D11" s="73" t="s">
        <v>125</v>
      </c>
      <c r="E11" s="73" t="s">
        <v>126</v>
      </c>
      <c r="F11" s="39" t="s">
        <v>57</v>
      </c>
      <c r="G11" s="39" t="s">
        <v>33</v>
      </c>
      <c r="H11" s="39" t="s">
        <v>34</v>
      </c>
      <c r="I11" s="39" t="s">
        <v>38</v>
      </c>
      <c r="J11" s="74" t="s">
        <v>127</v>
      </c>
      <c r="K11" s="73" t="s">
        <v>128</v>
      </c>
      <c r="L11" s="39" t="s">
        <v>40</v>
      </c>
      <c r="M11" s="75">
        <v>100</v>
      </c>
      <c r="N11" s="18"/>
      <c r="O11" s="18">
        <f t="shared" ref="O11" si="15">IF(ISERROR((-1)*(100-((N11*100)/M11))),"",((-1)*(100-((N11*100)/M11))))</f>
        <v>-100</v>
      </c>
      <c r="P11" s="18" t="str">
        <f t="shared" si="9"/>
        <v>Crítico</v>
      </c>
      <c r="Q11" s="18"/>
      <c r="R11" s="18">
        <v>20</v>
      </c>
      <c r="S11" s="18">
        <v>20</v>
      </c>
      <c r="T11" s="18">
        <f t="shared" si="1"/>
        <v>0</v>
      </c>
      <c r="U11" s="18" t="str">
        <f t="shared" si="10"/>
        <v>Aceptable</v>
      </c>
      <c r="V11" s="21" t="s">
        <v>165</v>
      </c>
      <c r="W11" s="21" t="s">
        <v>167</v>
      </c>
      <c r="X11" s="21" t="s">
        <v>166</v>
      </c>
      <c r="Y11" s="18" t="s">
        <v>46</v>
      </c>
      <c r="Z11" s="18" t="s">
        <v>46</v>
      </c>
      <c r="AA11" s="21" t="s">
        <v>123</v>
      </c>
      <c r="AB11" s="18">
        <v>20</v>
      </c>
      <c r="AC11" s="21">
        <v>20</v>
      </c>
      <c r="AD11" s="18">
        <f t="shared" si="2"/>
        <v>0</v>
      </c>
      <c r="AE11" s="18" t="str">
        <f t="shared" si="11"/>
        <v>Aceptable</v>
      </c>
      <c r="AF11" s="21" t="s">
        <v>165</v>
      </c>
      <c r="AG11" s="21" t="s">
        <v>167</v>
      </c>
      <c r="AH11" s="21" t="s">
        <v>166</v>
      </c>
      <c r="AI11" s="18" t="s">
        <v>46</v>
      </c>
      <c r="AJ11" s="21" t="s">
        <v>164</v>
      </c>
      <c r="AK11" s="18">
        <v>50</v>
      </c>
      <c r="AL11" s="18">
        <v>50</v>
      </c>
      <c r="AM11" s="18">
        <f t="shared" si="3"/>
        <v>0</v>
      </c>
      <c r="AN11" s="18" t="str">
        <f t="shared" si="4"/>
        <v>Aceptable</v>
      </c>
      <c r="AO11" s="21" t="s">
        <v>250</v>
      </c>
      <c r="AP11" s="21" t="s">
        <v>251</v>
      </c>
      <c r="AQ11" s="21" t="s">
        <v>252</v>
      </c>
      <c r="AR11" s="18" t="s">
        <v>46</v>
      </c>
      <c r="AS11" s="21" t="s">
        <v>164</v>
      </c>
      <c r="AT11" s="18">
        <v>50</v>
      </c>
      <c r="AU11" s="21"/>
      <c r="AV11" s="18">
        <f t="shared" si="5"/>
        <v>-100</v>
      </c>
      <c r="AW11" s="18" t="str">
        <f t="shared" si="12"/>
        <v>Crítico</v>
      </c>
      <c r="AX11" s="21" t="s">
        <v>165</v>
      </c>
      <c r="AY11" s="21" t="s">
        <v>167</v>
      </c>
      <c r="AZ11" s="21" t="s">
        <v>166</v>
      </c>
      <c r="BA11" s="18" t="s">
        <v>46</v>
      </c>
      <c r="BB11" s="21" t="s">
        <v>164</v>
      </c>
      <c r="BC11" s="18">
        <v>80</v>
      </c>
      <c r="BD11" s="18">
        <v>80</v>
      </c>
      <c r="BE11" s="18">
        <f t="shared" si="6"/>
        <v>0</v>
      </c>
      <c r="BF11" s="18" t="str">
        <f t="shared" si="13"/>
        <v>Aceptable</v>
      </c>
      <c r="BG11" s="21" t="s">
        <v>253</v>
      </c>
      <c r="BH11" s="21" t="s">
        <v>254</v>
      </c>
      <c r="BI11" s="21" t="s">
        <v>249</v>
      </c>
      <c r="BJ11" s="18" t="s">
        <v>255</v>
      </c>
      <c r="BK11" s="18" t="s">
        <v>255</v>
      </c>
      <c r="BL11" s="99">
        <v>100</v>
      </c>
      <c r="BM11" s="94">
        <v>100</v>
      </c>
      <c r="BN11" s="94">
        <f t="shared" si="7"/>
        <v>0</v>
      </c>
      <c r="BO11" s="94" t="str">
        <f t="shared" si="14"/>
        <v>Aceptable</v>
      </c>
      <c r="BP11" s="96" t="s">
        <v>272</v>
      </c>
      <c r="BQ11" s="100" t="s">
        <v>273</v>
      </c>
      <c r="BR11" s="100" t="s">
        <v>252</v>
      </c>
      <c r="BS11" s="94" t="s">
        <v>46</v>
      </c>
      <c r="BT11" s="110" t="s">
        <v>46</v>
      </c>
      <c r="BU11" s="118" t="s">
        <v>274</v>
      </c>
      <c r="BV11" s="117" t="s">
        <v>333</v>
      </c>
      <c r="BW11" s="142" t="s">
        <v>366</v>
      </c>
      <c r="BX11" s="142" t="s">
        <v>367</v>
      </c>
      <c r="BY11" s="22" t="s">
        <v>46</v>
      </c>
      <c r="BZ11" s="21" t="s">
        <v>371</v>
      </c>
      <c r="CA11" s="22" t="s">
        <v>368</v>
      </c>
    </row>
    <row r="12" spans="1:79" ht="375">
      <c r="A12" s="163"/>
      <c r="B12" s="4" t="s">
        <v>49</v>
      </c>
      <c r="C12" s="61" t="s">
        <v>101</v>
      </c>
      <c r="D12" s="4" t="s">
        <v>92</v>
      </c>
      <c r="E12" s="4" t="s">
        <v>129</v>
      </c>
      <c r="F12" s="39" t="s">
        <v>45</v>
      </c>
      <c r="G12" s="39" t="s">
        <v>33</v>
      </c>
      <c r="H12" s="39" t="s">
        <v>34</v>
      </c>
      <c r="I12" s="35" t="s">
        <v>38</v>
      </c>
      <c r="J12" s="51" t="s">
        <v>130</v>
      </c>
      <c r="K12" s="49" t="s">
        <v>93</v>
      </c>
      <c r="L12" s="39" t="s">
        <v>40</v>
      </c>
      <c r="M12" s="10">
        <v>40</v>
      </c>
      <c r="N12" s="18"/>
      <c r="O12" s="18">
        <f t="shared" ref="O12:O18" si="16">IF(ISERROR((-1)*(100-((N12*100)/M12))),"",((-1)*(100-((N12*100)/M12))))</f>
        <v>-100</v>
      </c>
      <c r="P12" s="18" t="str">
        <f t="shared" si="9"/>
        <v>Crítico</v>
      </c>
      <c r="Q12" s="18"/>
      <c r="R12" s="18" t="s">
        <v>46</v>
      </c>
      <c r="S12" s="18"/>
      <c r="T12" s="18" t="str">
        <f t="shared" si="1"/>
        <v/>
      </c>
      <c r="U12" s="18" t="str">
        <f t="shared" si="10"/>
        <v>Crítico</v>
      </c>
      <c r="V12" s="18"/>
      <c r="W12" s="18"/>
      <c r="X12" s="18"/>
      <c r="Y12" s="18"/>
      <c r="Z12" s="18"/>
      <c r="AA12" s="56" t="s">
        <v>117</v>
      </c>
      <c r="AB12" s="18">
        <v>0</v>
      </c>
      <c r="AC12" s="21">
        <v>0</v>
      </c>
      <c r="AD12" s="18" t="str">
        <f t="shared" si="2"/>
        <v/>
      </c>
      <c r="AE12" s="18" t="str">
        <f t="shared" si="11"/>
        <v>Crítico</v>
      </c>
      <c r="AF12" s="42" t="s">
        <v>212</v>
      </c>
      <c r="AG12" s="42" t="s">
        <v>213</v>
      </c>
      <c r="AH12" s="42" t="s">
        <v>214</v>
      </c>
      <c r="AI12" s="21" t="s">
        <v>46</v>
      </c>
      <c r="AJ12" s="42" t="s">
        <v>164</v>
      </c>
      <c r="AK12" s="66">
        <v>15</v>
      </c>
      <c r="AL12" s="18">
        <v>0</v>
      </c>
      <c r="AM12" s="18">
        <f t="shared" si="3"/>
        <v>-100</v>
      </c>
      <c r="AN12" s="18" t="str">
        <f t="shared" si="4"/>
        <v>Crítico</v>
      </c>
      <c r="AO12" s="42" t="s">
        <v>212</v>
      </c>
      <c r="AP12" s="42" t="s">
        <v>213</v>
      </c>
      <c r="AQ12" s="42" t="s">
        <v>214</v>
      </c>
      <c r="AR12" s="21" t="s">
        <v>46</v>
      </c>
      <c r="AS12" s="42" t="s">
        <v>164</v>
      </c>
      <c r="AT12" s="18">
        <v>15</v>
      </c>
      <c r="AU12" s="21">
        <v>0</v>
      </c>
      <c r="AV12" s="18">
        <f t="shared" si="5"/>
        <v>-100</v>
      </c>
      <c r="AW12" s="18" t="str">
        <f t="shared" si="12"/>
        <v>Crítico</v>
      </c>
      <c r="AX12" s="42" t="s">
        <v>212</v>
      </c>
      <c r="AY12" s="42" t="s">
        <v>213</v>
      </c>
      <c r="AZ12" s="42" t="s">
        <v>214</v>
      </c>
      <c r="BA12" s="21" t="s">
        <v>46</v>
      </c>
      <c r="BB12" s="42" t="s">
        <v>164</v>
      </c>
      <c r="BC12" s="18" t="s">
        <v>46</v>
      </c>
      <c r="BD12" s="18" t="s">
        <v>255</v>
      </c>
      <c r="BE12" s="18" t="str">
        <f t="shared" si="6"/>
        <v/>
      </c>
      <c r="BF12" s="18" t="str">
        <f t="shared" si="13"/>
        <v>Crítico</v>
      </c>
      <c r="BG12" s="18" t="s">
        <v>46</v>
      </c>
      <c r="BH12" s="18" t="s">
        <v>46</v>
      </c>
      <c r="BI12" s="18" t="s">
        <v>46</v>
      </c>
      <c r="BJ12" s="18" t="s">
        <v>46</v>
      </c>
      <c r="BK12" s="18" t="s">
        <v>46</v>
      </c>
      <c r="BL12" s="99">
        <v>40</v>
      </c>
      <c r="BM12" s="94">
        <v>0</v>
      </c>
      <c r="BN12" s="94">
        <f t="shared" si="7"/>
        <v>-100</v>
      </c>
      <c r="BO12" s="94" t="str">
        <f t="shared" si="14"/>
        <v>Crítico</v>
      </c>
      <c r="BP12" s="96" t="s">
        <v>312</v>
      </c>
      <c r="BQ12" s="96" t="s">
        <v>284</v>
      </c>
      <c r="BR12" s="96" t="s">
        <v>46</v>
      </c>
      <c r="BS12" s="96" t="s">
        <v>46</v>
      </c>
      <c r="BT12" s="110" t="s">
        <v>46</v>
      </c>
      <c r="BU12" s="56" t="s">
        <v>305</v>
      </c>
      <c r="BV12" s="117" t="s">
        <v>342</v>
      </c>
      <c r="BW12" s="46" t="s">
        <v>343</v>
      </c>
      <c r="BX12" s="46" t="s">
        <v>344</v>
      </c>
      <c r="BY12" s="42" t="s">
        <v>370</v>
      </c>
      <c r="BZ12" s="7" t="s">
        <v>369</v>
      </c>
      <c r="CA12" s="7" t="s">
        <v>46</v>
      </c>
    </row>
    <row r="13" spans="1:79" s="20" customFormat="1" ht="385.5" customHeight="1">
      <c r="A13" s="163"/>
      <c r="B13" s="73" t="s">
        <v>63</v>
      </c>
      <c r="C13" s="73" t="s">
        <v>85</v>
      </c>
      <c r="D13" s="73" t="s">
        <v>64</v>
      </c>
      <c r="E13" s="73" t="s">
        <v>97</v>
      </c>
      <c r="F13" s="39" t="s">
        <v>57</v>
      </c>
      <c r="G13" s="39" t="s">
        <v>33</v>
      </c>
      <c r="H13" s="39" t="s">
        <v>34</v>
      </c>
      <c r="I13" s="35" t="s">
        <v>38</v>
      </c>
      <c r="J13" s="73" t="s">
        <v>104</v>
      </c>
      <c r="K13" s="73" t="s">
        <v>58</v>
      </c>
      <c r="L13" s="18" t="s">
        <v>40</v>
      </c>
      <c r="M13" s="10">
        <v>100</v>
      </c>
      <c r="N13" s="18"/>
      <c r="O13" s="18">
        <f t="shared" si="16"/>
        <v>-100</v>
      </c>
      <c r="P13" s="18" t="str">
        <f t="shared" si="9"/>
        <v>Crítico</v>
      </c>
      <c r="Q13" s="18"/>
      <c r="R13" s="18">
        <v>25</v>
      </c>
      <c r="S13" s="18">
        <v>25</v>
      </c>
      <c r="T13" s="18">
        <f t="shared" si="1"/>
        <v>0</v>
      </c>
      <c r="U13" s="18" t="str">
        <f t="shared" si="10"/>
        <v>Aceptable</v>
      </c>
      <c r="V13" s="21" t="s">
        <v>162</v>
      </c>
      <c r="W13" s="21" t="s">
        <v>163</v>
      </c>
      <c r="X13" s="21" t="s">
        <v>46</v>
      </c>
      <c r="Y13" s="21" t="s">
        <v>46</v>
      </c>
      <c r="Z13" s="21" t="s">
        <v>164</v>
      </c>
      <c r="AA13" s="21" t="s">
        <v>133</v>
      </c>
      <c r="AB13" s="18">
        <v>50</v>
      </c>
      <c r="AC13" s="21">
        <v>50</v>
      </c>
      <c r="AD13" s="18">
        <f t="shared" si="2"/>
        <v>0</v>
      </c>
      <c r="AE13" s="18" t="str">
        <f t="shared" si="11"/>
        <v>Aceptable</v>
      </c>
      <c r="AF13" s="21" t="s">
        <v>184</v>
      </c>
      <c r="AG13" s="21" t="s">
        <v>170</v>
      </c>
      <c r="AH13" s="21" t="s">
        <v>171</v>
      </c>
      <c r="AI13" s="21" t="s">
        <v>46</v>
      </c>
      <c r="AJ13" s="21" t="s">
        <v>164</v>
      </c>
      <c r="AK13" s="18">
        <v>50</v>
      </c>
      <c r="AL13" s="18">
        <v>50</v>
      </c>
      <c r="AM13" s="18">
        <f t="shared" si="3"/>
        <v>0</v>
      </c>
      <c r="AN13" s="18" t="str">
        <f t="shared" si="4"/>
        <v>Aceptable</v>
      </c>
      <c r="AO13" s="21" t="s">
        <v>184</v>
      </c>
      <c r="AP13" s="21" t="s">
        <v>235</v>
      </c>
      <c r="AQ13" s="21" t="s">
        <v>236</v>
      </c>
      <c r="AR13" s="21" t="s">
        <v>46</v>
      </c>
      <c r="AS13" s="21" t="s">
        <v>164</v>
      </c>
      <c r="AT13" s="18">
        <v>50</v>
      </c>
      <c r="AU13" s="21">
        <v>50</v>
      </c>
      <c r="AV13" s="18">
        <f t="shared" si="5"/>
        <v>0</v>
      </c>
      <c r="AW13" s="18" t="str">
        <f t="shared" si="12"/>
        <v>Aceptable</v>
      </c>
      <c r="AX13" s="21" t="s">
        <v>184</v>
      </c>
      <c r="AY13" s="21" t="s">
        <v>235</v>
      </c>
      <c r="AZ13" s="21" t="s">
        <v>236</v>
      </c>
      <c r="BA13" s="21" t="s">
        <v>46</v>
      </c>
      <c r="BB13" s="21" t="s">
        <v>164</v>
      </c>
      <c r="BC13" s="18">
        <v>75</v>
      </c>
      <c r="BD13" s="18">
        <v>50</v>
      </c>
      <c r="BE13" s="18">
        <f t="shared" ref="BE13" si="17">IF(ISERROR((-1)*(100-((BD13*100)/BC13))),"",((-1)*(100-((BD13*100)/BC13))))</f>
        <v>-33.333333333333329</v>
      </c>
      <c r="BF13" s="18" t="str">
        <f t="shared" ref="BF13" si="18">IF(ISERROR(IF(AO$8="Ascendente",(IF(AND(BE13&gt;=(-5),BE13&lt;=15),"Aceptable",(IF(AND(BE13&gt;=(-10),BE13&lt;(-5)),"Riesgo","Crítico")))),(IF(AND(BE13&gt;=(-15),BE13&lt;=5),"Aceptable",(IF(AND(BE13&gt;5,BE13&lt;=15),"Riesgo","Crítico")))))),"",(IF(AO13="Ascendente",(IF(AND(BE13&gt;=(-5),BE13&lt;=15),"Aceptable",(IF(AND(BE13&gt;=(-10),BE13&lt;(-5)),"Riesgo","Crítico")))),(IF(AND(BE13&gt;=(-15),BE13&lt;=5),"Aceptable",(IF(AND(BE13&gt;5,BE13&lt;=15),"Riesgo","Crítico")))))))</f>
        <v>Crítico</v>
      </c>
      <c r="BG13" s="21" t="s">
        <v>237</v>
      </c>
      <c r="BH13" s="21" t="s">
        <v>238</v>
      </c>
      <c r="BI13" s="21" t="s">
        <v>239</v>
      </c>
      <c r="BJ13" s="21" t="s">
        <v>46</v>
      </c>
      <c r="BK13" s="21" t="s">
        <v>240</v>
      </c>
      <c r="BL13" s="94">
        <v>100</v>
      </c>
      <c r="BM13" s="94">
        <v>50</v>
      </c>
      <c r="BN13" s="94">
        <f t="shared" si="7"/>
        <v>-50</v>
      </c>
      <c r="BO13" s="94" t="str">
        <f t="shared" si="14"/>
        <v>Crítico</v>
      </c>
      <c r="BP13" s="96" t="s">
        <v>261</v>
      </c>
      <c r="BQ13" s="96" t="s">
        <v>262</v>
      </c>
      <c r="BR13" s="96" t="s">
        <v>263</v>
      </c>
      <c r="BS13" s="96" t="s">
        <v>46</v>
      </c>
      <c r="BT13" s="114" t="s">
        <v>264</v>
      </c>
      <c r="BU13" s="119" t="s">
        <v>265</v>
      </c>
      <c r="BV13" s="117" t="s">
        <v>330</v>
      </c>
      <c r="BW13" s="46" t="s">
        <v>327</v>
      </c>
      <c r="BX13" s="46" t="s">
        <v>328</v>
      </c>
      <c r="BY13" s="46" t="s">
        <v>46</v>
      </c>
      <c r="BZ13" s="46" t="s">
        <v>329</v>
      </c>
      <c r="CA13" s="42" t="s">
        <v>326</v>
      </c>
    </row>
    <row r="14" spans="1:79" ht="125.25" customHeight="1" thickBot="1">
      <c r="A14" s="163"/>
      <c r="B14" s="4" t="s">
        <v>51</v>
      </c>
      <c r="C14" s="61" t="s">
        <v>54</v>
      </c>
      <c r="D14" s="4" t="s">
        <v>94</v>
      </c>
      <c r="E14" s="49" t="s">
        <v>131</v>
      </c>
      <c r="F14" s="41" t="s">
        <v>45</v>
      </c>
      <c r="G14" s="39" t="s">
        <v>33</v>
      </c>
      <c r="H14" s="39" t="s">
        <v>34</v>
      </c>
      <c r="I14" s="35" t="s">
        <v>38</v>
      </c>
      <c r="J14" s="51" t="s">
        <v>132</v>
      </c>
      <c r="K14" s="49" t="s">
        <v>60</v>
      </c>
      <c r="L14" s="18" t="s">
        <v>40</v>
      </c>
      <c r="M14" s="11">
        <v>100</v>
      </c>
      <c r="N14" s="18"/>
      <c r="O14" s="18">
        <f t="shared" si="16"/>
        <v>-100</v>
      </c>
      <c r="P14" s="18" t="str">
        <f t="shared" si="9"/>
        <v>Crítico</v>
      </c>
      <c r="Q14" s="18"/>
      <c r="R14" s="18" t="s">
        <v>46</v>
      </c>
      <c r="S14" s="18"/>
      <c r="T14" s="18" t="str">
        <f t="shared" si="1"/>
        <v/>
      </c>
      <c r="U14" s="18" t="str">
        <f t="shared" si="10"/>
        <v>Crítico</v>
      </c>
      <c r="V14" s="18"/>
      <c r="W14" s="18"/>
      <c r="X14" s="18"/>
      <c r="Y14" s="18"/>
      <c r="Z14" s="18"/>
      <c r="AA14" s="56" t="s">
        <v>133</v>
      </c>
      <c r="AB14" s="18">
        <v>40</v>
      </c>
      <c r="AC14" s="21">
        <v>42.5</v>
      </c>
      <c r="AD14" s="18">
        <f t="shared" si="2"/>
        <v>6.25</v>
      </c>
      <c r="AE14" s="18" t="str">
        <f t="shared" si="11"/>
        <v>Riesgo</v>
      </c>
      <c r="AF14" s="21" t="s">
        <v>176</v>
      </c>
      <c r="AG14" s="21" t="s">
        <v>177</v>
      </c>
      <c r="AH14" s="21" t="s">
        <v>178</v>
      </c>
      <c r="AI14" s="21" t="s">
        <v>177</v>
      </c>
      <c r="AJ14" s="21" t="s">
        <v>179</v>
      </c>
      <c r="AK14" s="66">
        <v>50</v>
      </c>
      <c r="AL14" s="18">
        <v>48.75</v>
      </c>
      <c r="AM14" s="18">
        <f t="shared" si="3"/>
        <v>-2.5</v>
      </c>
      <c r="AN14" s="18" t="str">
        <f t="shared" si="4"/>
        <v>Aceptable</v>
      </c>
      <c r="AO14" s="42" t="s">
        <v>231</v>
      </c>
      <c r="AP14" s="42" t="s">
        <v>178</v>
      </c>
      <c r="AQ14" s="42" t="s">
        <v>178</v>
      </c>
      <c r="AR14" s="42" t="s">
        <v>178</v>
      </c>
      <c r="AS14" s="67" t="s">
        <v>232</v>
      </c>
      <c r="AT14" s="18">
        <v>50</v>
      </c>
      <c r="AU14" s="21"/>
      <c r="AV14" s="18">
        <f t="shared" si="5"/>
        <v>-100</v>
      </c>
      <c r="AW14" s="18" t="str">
        <f t="shared" si="12"/>
        <v>Crítico</v>
      </c>
      <c r="AX14" s="42" t="s">
        <v>231</v>
      </c>
      <c r="AY14" s="42" t="s">
        <v>178</v>
      </c>
      <c r="AZ14" s="42" t="s">
        <v>178</v>
      </c>
      <c r="BA14" s="42" t="s">
        <v>178</v>
      </c>
      <c r="BB14" s="67" t="s">
        <v>232</v>
      </c>
      <c r="BC14" s="18" t="s">
        <v>46</v>
      </c>
      <c r="BD14" s="18"/>
      <c r="BE14" s="18" t="str">
        <f t="shared" si="6"/>
        <v/>
      </c>
      <c r="BF14" s="18" t="str">
        <f t="shared" si="13"/>
        <v>Crítico</v>
      </c>
      <c r="BG14" s="18"/>
      <c r="BH14" s="18"/>
      <c r="BI14" s="18"/>
      <c r="BJ14" s="18"/>
      <c r="BK14" s="18"/>
      <c r="BL14" s="94">
        <v>100</v>
      </c>
      <c r="BM14" s="94">
        <v>99.17</v>
      </c>
      <c r="BN14" s="94">
        <f t="shared" si="7"/>
        <v>-0.82999999999999829</v>
      </c>
      <c r="BO14" s="94" t="str">
        <f t="shared" si="14"/>
        <v>Aceptable</v>
      </c>
      <c r="BP14" s="96" t="s">
        <v>308</v>
      </c>
      <c r="BQ14" s="101" t="s">
        <v>178</v>
      </c>
      <c r="BR14" s="125" t="s">
        <v>178</v>
      </c>
      <c r="BS14" s="125" t="s">
        <v>178</v>
      </c>
      <c r="BT14" s="129" t="s">
        <v>309</v>
      </c>
      <c r="BU14" s="119" t="s">
        <v>313</v>
      </c>
      <c r="BV14" s="117" t="s">
        <v>333</v>
      </c>
      <c r="BW14" s="131" t="s">
        <v>178</v>
      </c>
      <c r="BX14" s="131" t="s">
        <v>178</v>
      </c>
      <c r="BY14" s="46" t="s">
        <v>309</v>
      </c>
      <c r="BZ14" s="130" t="s">
        <v>365</v>
      </c>
      <c r="CA14" s="130" t="s">
        <v>326</v>
      </c>
    </row>
    <row r="15" spans="1:79" s="20" customFormat="1" ht="409.5">
      <c r="A15" s="163"/>
      <c r="B15" s="73" t="s">
        <v>52</v>
      </c>
      <c r="C15" s="73" t="s">
        <v>47</v>
      </c>
      <c r="D15" s="73" t="s">
        <v>95</v>
      </c>
      <c r="E15" s="73" t="s">
        <v>96</v>
      </c>
      <c r="F15" s="39" t="s">
        <v>57</v>
      </c>
      <c r="G15" s="39" t="s">
        <v>56</v>
      </c>
      <c r="H15" s="39" t="s">
        <v>34</v>
      </c>
      <c r="I15" s="35" t="s">
        <v>38</v>
      </c>
      <c r="J15" s="76" t="s">
        <v>134</v>
      </c>
      <c r="K15" s="73" t="s">
        <v>59</v>
      </c>
      <c r="L15" s="18" t="s">
        <v>40</v>
      </c>
      <c r="M15" s="75">
        <v>90</v>
      </c>
      <c r="N15" s="18"/>
      <c r="O15" s="18">
        <f t="shared" si="16"/>
        <v>-100</v>
      </c>
      <c r="P15" s="18" t="str">
        <f t="shared" si="9"/>
        <v>Crítico</v>
      </c>
      <c r="Q15" s="18"/>
      <c r="R15" s="18">
        <v>20</v>
      </c>
      <c r="S15" s="18">
        <v>0</v>
      </c>
      <c r="T15" s="18">
        <f t="shared" si="1"/>
        <v>-100</v>
      </c>
      <c r="U15" s="18" t="str">
        <f t="shared" si="10"/>
        <v>Crítico</v>
      </c>
      <c r="V15" s="21" t="s">
        <v>157</v>
      </c>
      <c r="W15" s="21" t="s">
        <v>158</v>
      </c>
      <c r="X15" s="21" t="s">
        <v>159</v>
      </c>
      <c r="Y15" s="21" t="s">
        <v>160</v>
      </c>
      <c r="Z15" s="21" t="s">
        <v>161</v>
      </c>
      <c r="AA15" s="21" t="s">
        <v>133</v>
      </c>
      <c r="AB15" s="18">
        <v>20</v>
      </c>
      <c r="AC15" s="21">
        <v>24.8</v>
      </c>
      <c r="AD15" s="18">
        <f t="shared" si="2"/>
        <v>24</v>
      </c>
      <c r="AE15" s="18" t="str">
        <f t="shared" si="11"/>
        <v>Crítico</v>
      </c>
      <c r="AF15" s="21" t="s">
        <v>180</v>
      </c>
      <c r="AG15" s="21" t="s">
        <v>181</v>
      </c>
      <c r="AH15" s="21" t="s">
        <v>182</v>
      </c>
      <c r="AI15" s="21" t="s">
        <v>183</v>
      </c>
      <c r="AJ15" s="21" t="s">
        <v>164</v>
      </c>
      <c r="AK15" s="11">
        <v>30</v>
      </c>
      <c r="AL15" s="18">
        <v>30.64</v>
      </c>
      <c r="AM15" s="18">
        <f t="shared" si="3"/>
        <v>2.13333333333334</v>
      </c>
      <c r="AN15" s="18" t="str">
        <f t="shared" si="4"/>
        <v>Aceptable</v>
      </c>
      <c r="AO15" s="21" t="s">
        <v>233</v>
      </c>
      <c r="AP15" s="21" t="s">
        <v>178</v>
      </c>
      <c r="AQ15" s="21" t="s">
        <v>178</v>
      </c>
      <c r="AR15" s="21" t="s">
        <v>178</v>
      </c>
      <c r="AS15" s="21" t="s">
        <v>234</v>
      </c>
      <c r="AT15" s="18">
        <v>30</v>
      </c>
      <c r="AU15" s="21"/>
      <c r="AV15" s="18">
        <f t="shared" si="5"/>
        <v>-100</v>
      </c>
      <c r="AW15" s="18" t="str">
        <f t="shared" si="12"/>
        <v>Crítico</v>
      </c>
      <c r="AX15" s="21" t="s">
        <v>233</v>
      </c>
      <c r="AY15" s="21" t="s">
        <v>178</v>
      </c>
      <c r="AZ15" s="21" t="s">
        <v>178</v>
      </c>
      <c r="BA15" s="21" t="s">
        <v>178</v>
      </c>
      <c r="BB15" s="21" t="s">
        <v>234</v>
      </c>
      <c r="BC15" s="18">
        <v>60</v>
      </c>
      <c r="BD15" s="18">
        <v>72.900000000000006</v>
      </c>
      <c r="BE15" s="18">
        <f t="shared" si="6"/>
        <v>21.500000000000014</v>
      </c>
      <c r="BF15" s="18" t="str">
        <f t="shared" si="13"/>
        <v>Crítico</v>
      </c>
      <c r="BG15" s="21" t="s">
        <v>241</v>
      </c>
      <c r="BH15" s="21" t="s">
        <v>242</v>
      </c>
      <c r="BI15" s="21" t="s">
        <v>243</v>
      </c>
      <c r="BJ15" s="21" t="s">
        <v>178</v>
      </c>
      <c r="BK15" s="21" t="s">
        <v>244</v>
      </c>
      <c r="BL15" s="103">
        <v>90</v>
      </c>
      <c r="BM15" s="94">
        <v>87.7</v>
      </c>
      <c r="BN15" s="94">
        <f t="shared" si="7"/>
        <v>-2.5555555555555571</v>
      </c>
      <c r="BO15" s="94" t="str">
        <f t="shared" si="14"/>
        <v>Aceptable</v>
      </c>
      <c r="BP15" s="104" t="s">
        <v>310</v>
      </c>
      <c r="BQ15" s="128" t="s">
        <v>178</v>
      </c>
      <c r="BR15" s="125" t="s">
        <v>178</v>
      </c>
      <c r="BS15" s="125" t="s">
        <v>178</v>
      </c>
      <c r="BT15" s="127" t="s">
        <v>311</v>
      </c>
      <c r="BU15" s="119" t="s">
        <v>314</v>
      </c>
      <c r="BV15" s="117" t="s">
        <v>333</v>
      </c>
      <c r="BW15" s="131" t="s">
        <v>178</v>
      </c>
      <c r="BX15" s="131" t="s">
        <v>178</v>
      </c>
      <c r="BY15" s="132" t="s">
        <v>311</v>
      </c>
      <c r="BZ15" s="122" t="s">
        <v>364</v>
      </c>
      <c r="CA15" s="122" t="s">
        <v>326</v>
      </c>
    </row>
    <row r="16" spans="1:79" s="20" customFormat="1" ht="285">
      <c r="A16" s="163"/>
      <c r="B16" s="77" t="s">
        <v>71</v>
      </c>
      <c r="C16" s="77" t="s">
        <v>72</v>
      </c>
      <c r="D16" s="73" t="s">
        <v>73</v>
      </c>
      <c r="E16" s="77" t="s">
        <v>74</v>
      </c>
      <c r="F16" s="39" t="s">
        <v>57</v>
      </c>
      <c r="G16" s="21" t="s">
        <v>42</v>
      </c>
      <c r="H16" s="21" t="s">
        <v>34</v>
      </c>
      <c r="I16" s="21" t="s">
        <v>38</v>
      </c>
      <c r="J16" s="76" t="s">
        <v>135</v>
      </c>
      <c r="K16" s="78" t="s">
        <v>75</v>
      </c>
      <c r="L16" s="21" t="s">
        <v>40</v>
      </c>
      <c r="M16" s="11">
        <v>90</v>
      </c>
      <c r="N16" s="22"/>
      <c r="O16" s="18">
        <f t="shared" si="16"/>
        <v>-100</v>
      </c>
      <c r="P16" s="18" t="str">
        <f t="shared" si="9"/>
        <v>Crítico</v>
      </c>
      <c r="Q16" s="22"/>
      <c r="R16" s="18">
        <v>90</v>
      </c>
      <c r="S16" s="10">
        <v>94</v>
      </c>
      <c r="T16" s="18">
        <f t="shared" si="1"/>
        <v>4.4444444444444429</v>
      </c>
      <c r="U16" s="18" t="str">
        <f t="shared" si="10"/>
        <v>Aceptable</v>
      </c>
      <c r="V16" s="79" t="s">
        <v>152</v>
      </c>
      <c r="W16" s="80" t="s">
        <v>153</v>
      </c>
      <c r="X16" s="80" t="s">
        <v>154</v>
      </c>
      <c r="Y16" s="80" t="s">
        <v>155</v>
      </c>
      <c r="Z16" s="80" t="s">
        <v>156</v>
      </c>
      <c r="AA16" s="80" t="s">
        <v>136</v>
      </c>
      <c r="AB16" s="18">
        <v>90</v>
      </c>
      <c r="AC16" s="81">
        <v>96</v>
      </c>
      <c r="AD16" s="18">
        <f t="shared" si="2"/>
        <v>6.6666666666666714</v>
      </c>
      <c r="AE16" s="18" t="str">
        <f t="shared" si="11"/>
        <v>Riesgo</v>
      </c>
      <c r="AF16" s="82" t="s">
        <v>193</v>
      </c>
      <c r="AG16" s="81" t="s">
        <v>153</v>
      </c>
      <c r="AH16" s="81" t="s">
        <v>194</v>
      </c>
      <c r="AI16" s="81" t="s">
        <v>195</v>
      </c>
      <c r="AJ16" s="81" t="s">
        <v>196</v>
      </c>
      <c r="AK16" s="18">
        <v>90</v>
      </c>
      <c r="AL16" s="83">
        <v>95</v>
      </c>
      <c r="AM16" s="18">
        <f t="shared" si="3"/>
        <v>5.5555555555555571</v>
      </c>
      <c r="AN16" s="18" t="str">
        <f t="shared" si="4"/>
        <v>Riesgo</v>
      </c>
      <c r="AO16" s="80" t="s">
        <v>219</v>
      </c>
      <c r="AP16" s="80" t="s">
        <v>220</v>
      </c>
      <c r="AQ16" s="80" t="s">
        <v>221</v>
      </c>
      <c r="AR16" s="84" t="s">
        <v>222</v>
      </c>
      <c r="AS16" s="81" t="s">
        <v>196</v>
      </c>
      <c r="AT16" s="18">
        <v>90</v>
      </c>
      <c r="AU16" s="21">
        <v>95</v>
      </c>
      <c r="AV16" s="18">
        <f t="shared" si="5"/>
        <v>5.5555555555555571</v>
      </c>
      <c r="AW16" s="18" t="str">
        <f t="shared" si="12"/>
        <v>Riesgo</v>
      </c>
      <c r="AX16" s="80" t="s">
        <v>219</v>
      </c>
      <c r="AY16" s="80" t="s">
        <v>220</v>
      </c>
      <c r="AZ16" s="80" t="s">
        <v>221</v>
      </c>
      <c r="BA16" s="84" t="s">
        <v>222</v>
      </c>
      <c r="BB16" s="81" t="s">
        <v>196</v>
      </c>
      <c r="BC16" s="18">
        <v>90</v>
      </c>
      <c r="BD16" s="85">
        <f>(441/444)*100</f>
        <v>99.324324324324323</v>
      </c>
      <c r="BE16" s="85">
        <f t="shared" si="6"/>
        <v>10.360360360360346</v>
      </c>
      <c r="BF16" s="85" t="str">
        <f t="shared" si="13"/>
        <v>Riesgo</v>
      </c>
      <c r="BG16" s="86" t="s">
        <v>245</v>
      </c>
      <c r="BH16" s="80" t="s">
        <v>256</v>
      </c>
      <c r="BI16" s="80" t="s">
        <v>246</v>
      </c>
      <c r="BJ16" s="80" t="s">
        <v>247</v>
      </c>
      <c r="BK16" s="87" t="s">
        <v>248</v>
      </c>
      <c r="BL16" s="94">
        <v>90</v>
      </c>
      <c r="BM16" s="107">
        <f>(559/566)*100</f>
        <v>98.763250883392232</v>
      </c>
      <c r="BN16" s="94">
        <f t="shared" si="7"/>
        <v>9.7369454259913653</v>
      </c>
      <c r="BO16" s="94" t="str">
        <f t="shared" si="14"/>
        <v>Riesgo</v>
      </c>
      <c r="BP16" s="97" t="s">
        <v>289</v>
      </c>
      <c r="BQ16" s="126" t="s">
        <v>285</v>
      </c>
      <c r="BR16" s="126" t="s">
        <v>286</v>
      </c>
      <c r="BS16" s="126" t="s">
        <v>287</v>
      </c>
      <c r="BT16" s="112" t="s">
        <v>288</v>
      </c>
      <c r="BU16" s="120" t="s">
        <v>306</v>
      </c>
      <c r="BV16" s="137" t="s">
        <v>379</v>
      </c>
      <c r="BW16" s="138" t="s">
        <v>355</v>
      </c>
      <c r="BX16" s="138" t="s">
        <v>356</v>
      </c>
      <c r="BY16" s="138" t="s">
        <v>357</v>
      </c>
      <c r="BZ16" s="122" t="s">
        <v>363</v>
      </c>
      <c r="CA16" s="140" t="s">
        <v>349</v>
      </c>
    </row>
    <row r="17" spans="1:79" s="20" customFormat="1" ht="409.5">
      <c r="A17" s="165"/>
      <c r="B17" s="33" t="s">
        <v>76</v>
      </c>
      <c r="C17" s="62" t="s">
        <v>102</v>
      </c>
      <c r="D17" s="34" t="s">
        <v>77</v>
      </c>
      <c r="E17" s="52" t="s">
        <v>137</v>
      </c>
      <c r="F17" s="40" t="s">
        <v>45</v>
      </c>
      <c r="G17" s="35" t="s">
        <v>42</v>
      </c>
      <c r="H17" s="35" t="s">
        <v>78</v>
      </c>
      <c r="I17" s="35" t="s">
        <v>38</v>
      </c>
      <c r="J17" s="36" t="s">
        <v>105</v>
      </c>
      <c r="K17" s="37" t="s">
        <v>79</v>
      </c>
      <c r="L17" s="21" t="s">
        <v>40</v>
      </c>
      <c r="M17" s="11">
        <v>70</v>
      </c>
      <c r="N17" s="22"/>
      <c r="O17" s="18">
        <f t="shared" ref="O17" si="19">IF(ISERROR((-1)*(100-((N17*100)/M17))),"",((-1)*(100-((N17*100)/M17))))</f>
        <v>-100</v>
      </c>
      <c r="P17" s="18" t="str">
        <f t="shared" ref="P17" si="20">IF(ISERROR(IF(L$8="Ascendente",(IF(AND(O17&gt;=(-5),O17&lt;=15),"Aceptable",(IF(AND(O17&gt;=(-10),O17&lt;(-5)),"Riesgo","Crítico")))),(IF(AND(O17&gt;=(-15),O17&lt;=5),"Aceptable",(IF(AND(O17&gt;5,O17&lt;=15),"Riesgo","Crítico")))))),"",(IF(L17="Ascendente",(IF(AND(O17&gt;=(-5),O17&lt;=15),"Aceptable",(IF(AND(O17&gt;=(-10),O17&lt;(-5)),"Riesgo","Crítico")))),(IF(AND(O17&gt;=(-15),O17&lt;=5),"Aceptable",(IF(AND(O17&gt;5,O17&lt;=15),"Riesgo","Crítico")))))))</f>
        <v>Crítico</v>
      </c>
      <c r="Q17" s="22"/>
      <c r="R17" s="18" t="s">
        <v>46</v>
      </c>
      <c r="S17" s="10"/>
      <c r="T17" s="18" t="str">
        <f t="shared" si="1"/>
        <v/>
      </c>
      <c r="U17" s="18" t="str">
        <f t="shared" si="10"/>
        <v>Crítico</v>
      </c>
      <c r="V17" s="22"/>
      <c r="W17" s="22"/>
      <c r="X17" s="22"/>
      <c r="Y17" s="22"/>
      <c r="Z17" s="22"/>
      <c r="AA17" s="57" t="s">
        <v>138</v>
      </c>
      <c r="AB17" s="18">
        <v>15</v>
      </c>
      <c r="AC17" s="47">
        <v>35</v>
      </c>
      <c r="AD17" s="18">
        <f t="shared" si="2"/>
        <v>133.33333333333334</v>
      </c>
      <c r="AE17" s="18" t="str">
        <f t="shared" si="11"/>
        <v>Crítico</v>
      </c>
      <c r="AF17" s="47" t="s">
        <v>215</v>
      </c>
      <c r="AG17" s="47" t="s">
        <v>216</v>
      </c>
      <c r="AH17" s="47" t="s">
        <v>217</v>
      </c>
      <c r="AI17" s="47" t="s">
        <v>197</v>
      </c>
      <c r="AJ17" s="47" t="s">
        <v>198</v>
      </c>
      <c r="AK17" s="65">
        <v>20</v>
      </c>
      <c r="AL17" s="69">
        <v>59</v>
      </c>
      <c r="AM17" s="18">
        <f t="shared" si="3"/>
        <v>195</v>
      </c>
      <c r="AN17" s="18" t="str">
        <f t="shared" si="4"/>
        <v>Crítico</v>
      </c>
      <c r="AO17" s="45" t="s">
        <v>223</v>
      </c>
      <c r="AP17" s="45" t="s">
        <v>224</v>
      </c>
      <c r="AQ17" s="45" t="s">
        <v>225</v>
      </c>
      <c r="AR17" s="47" t="s">
        <v>197</v>
      </c>
      <c r="AS17" s="47" t="s">
        <v>226</v>
      </c>
      <c r="AT17" s="18">
        <v>20</v>
      </c>
      <c r="AU17" s="21"/>
      <c r="AV17" s="18">
        <f t="shared" si="5"/>
        <v>-100</v>
      </c>
      <c r="AW17" s="18" t="str">
        <f t="shared" si="12"/>
        <v>Crítico</v>
      </c>
      <c r="AX17" s="45" t="s">
        <v>223</v>
      </c>
      <c r="AY17" s="45" t="s">
        <v>224</v>
      </c>
      <c r="AZ17" s="45" t="s">
        <v>225</v>
      </c>
      <c r="BA17" s="47" t="s">
        <v>197</v>
      </c>
      <c r="BB17" s="47" t="s">
        <v>226</v>
      </c>
      <c r="BC17" s="18" t="s">
        <v>46</v>
      </c>
      <c r="BD17" s="10"/>
      <c r="BE17" s="18" t="str">
        <f t="shared" si="6"/>
        <v/>
      </c>
      <c r="BF17" s="18" t="str">
        <f>IF(ISERROR(IF(AO$8="Ascendente",(IF(AND(BE17&gt;=(-5),BE17&lt;=15),"Aceptable",(IF(AND(BE17&gt;=(-10),BE17&lt;(-5)),"Riesgo","Crítico")))),(IF(AND(BE17&gt;=(-15),BE17&lt;=5),"Aceptable",(IF(AND(BE17&gt;5,BE17&lt;=15),"Riesgo","Crítico")))))),"",(IF(AO13="Ascendente",(IF(AND(BE17&gt;=(-5),BE17&lt;=15),"Aceptable",(IF(AND(BE17&gt;=(-10),BE17&lt;(-5)),"Riesgo","Crítico")))),(IF(AND(BE17&gt;=(-15),BE17&lt;=5),"Aceptable",(IF(AND(BE17&gt;5,BE17&lt;=15),"Riesgo","Crítico")))))))</f>
        <v>Crítico</v>
      </c>
      <c r="BG17" s="22"/>
      <c r="BH17" s="22"/>
      <c r="BI17" s="22"/>
      <c r="BJ17" s="22"/>
      <c r="BK17" s="22"/>
      <c r="BL17" s="94">
        <v>70</v>
      </c>
      <c r="BM17" s="107">
        <v>66.599999999999994</v>
      </c>
      <c r="BN17" s="94">
        <f t="shared" si="7"/>
        <v>-4.8571428571428754</v>
      </c>
      <c r="BO17" s="94" t="str">
        <f t="shared" si="14"/>
        <v>Aceptable</v>
      </c>
      <c r="BP17" s="102" t="s">
        <v>290</v>
      </c>
      <c r="BQ17" s="127" t="s">
        <v>291</v>
      </c>
      <c r="BR17" s="127" t="s">
        <v>292</v>
      </c>
      <c r="BS17" s="127" t="s">
        <v>293</v>
      </c>
      <c r="BT17" s="102" t="s">
        <v>294</v>
      </c>
      <c r="BU17" s="118" t="s">
        <v>300</v>
      </c>
      <c r="BV17" s="137" t="s">
        <v>382</v>
      </c>
      <c r="BW17" s="138" t="s">
        <v>380</v>
      </c>
      <c r="BX17" s="138" t="s">
        <v>381</v>
      </c>
      <c r="BY17" s="138" t="s">
        <v>358</v>
      </c>
      <c r="BZ17" s="122" t="s">
        <v>362</v>
      </c>
      <c r="CA17" s="171" t="s">
        <v>349</v>
      </c>
    </row>
    <row r="18" spans="1:79" s="20" customFormat="1" ht="208.5" customHeight="1" thickBot="1">
      <c r="A18" s="166"/>
      <c r="B18" s="23" t="s">
        <v>139</v>
      </c>
      <c r="C18" s="63" t="s">
        <v>80</v>
      </c>
      <c r="D18" s="24" t="s">
        <v>81</v>
      </c>
      <c r="E18" s="25" t="s">
        <v>82</v>
      </c>
      <c r="F18" s="41" t="s">
        <v>45</v>
      </c>
      <c r="G18" s="25" t="s">
        <v>83</v>
      </c>
      <c r="H18" s="25" t="s">
        <v>34</v>
      </c>
      <c r="I18" s="25" t="s">
        <v>38</v>
      </c>
      <c r="J18" s="52" t="s">
        <v>140</v>
      </c>
      <c r="K18" s="26" t="s">
        <v>84</v>
      </c>
      <c r="L18" s="21" t="s">
        <v>40</v>
      </c>
      <c r="M18" s="11">
        <v>100</v>
      </c>
      <c r="N18" s="22"/>
      <c r="O18" s="18">
        <f t="shared" si="16"/>
        <v>-100</v>
      </c>
      <c r="P18" s="18" t="str">
        <f t="shared" si="9"/>
        <v>Crítico</v>
      </c>
      <c r="Q18" s="22"/>
      <c r="R18" s="18" t="s">
        <v>46</v>
      </c>
      <c r="S18" s="10"/>
      <c r="T18" s="18" t="str">
        <f t="shared" si="1"/>
        <v/>
      </c>
      <c r="U18" s="18" t="str">
        <f t="shared" si="10"/>
        <v>Crítico</v>
      </c>
      <c r="V18" s="22"/>
      <c r="W18" s="22"/>
      <c r="X18" s="22"/>
      <c r="Y18" s="22"/>
      <c r="Z18" s="22"/>
      <c r="AA18" s="56" t="s">
        <v>133</v>
      </c>
      <c r="AB18" s="18">
        <v>75</v>
      </c>
      <c r="AC18" s="47">
        <v>60</v>
      </c>
      <c r="AD18" s="18">
        <f t="shared" si="2"/>
        <v>-20</v>
      </c>
      <c r="AE18" s="18" t="str">
        <f t="shared" si="11"/>
        <v>Crítico</v>
      </c>
      <c r="AF18" s="47" t="s">
        <v>218</v>
      </c>
      <c r="AG18" s="47" t="s">
        <v>199</v>
      </c>
      <c r="AH18" s="47" t="s">
        <v>200</v>
      </c>
      <c r="AI18" s="47" t="s">
        <v>201</v>
      </c>
      <c r="AJ18" s="47" t="s">
        <v>202</v>
      </c>
      <c r="AK18" s="65">
        <v>100</v>
      </c>
      <c r="AL18" s="43">
        <v>65</v>
      </c>
      <c r="AM18" s="18">
        <f t="shared" si="3"/>
        <v>-35</v>
      </c>
      <c r="AN18" s="18" t="str">
        <f t="shared" si="4"/>
        <v>Crítico</v>
      </c>
      <c r="AO18" s="44" t="s">
        <v>227</v>
      </c>
      <c r="AP18" s="44" t="s">
        <v>228</v>
      </c>
      <c r="AQ18" s="44" t="s">
        <v>229</v>
      </c>
      <c r="AR18" s="68" t="s">
        <v>201</v>
      </c>
      <c r="AS18" s="44" t="s">
        <v>230</v>
      </c>
      <c r="AT18" s="18">
        <v>100</v>
      </c>
      <c r="AU18" s="21"/>
      <c r="AV18" s="18">
        <f t="shared" si="5"/>
        <v>-100</v>
      </c>
      <c r="AW18" s="18" t="str">
        <f t="shared" si="12"/>
        <v>Crítico</v>
      </c>
      <c r="AX18" s="44" t="s">
        <v>227</v>
      </c>
      <c r="AY18" s="44" t="s">
        <v>228</v>
      </c>
      <c r="AZ18" s="44" t="s">
        <v>229</v>
      </c>
      <c r="BA18" s="68" t="s">
        <v>201</v>
      </c>
      <c r="BB18" s="44" t="s">
        <v>230</v>
      </c>
      <c r="BC18" s="18">
        <v>100</v>
      </c>
      <c r="BD18" s="10"/>
      <c r="BE18" s="18">
        <f t="shared" si="6"/>
        <v>-100</v>
      </c>
      <c r="BF18" s="18" t="str">
        <f>IF(ISERROR(IF(AO$8="Ascendente",(IF(AND(BE18&gt;=(-5),BE18&lt;=15),"Aceptable",(IF(AND(BE18&gt;=(-10),BE18&lt;(-5)),"Riesgo","Crítico")))),(IF(AND(BE18&gt;=(-15),BE18&lt;=5),"Aceptable",(IF(AND(BE18&gt;5,BE18&lt;=15),"Riesgo","Crítico")))))),"",(IF(AO18="Ascendente",(IF(AND(BE18&gt;=(-5),BE18&lt;=15),"Aceptable",(IF(AND(BE18&gt;=(-10),BE18&lt;(-5)),"Riesgo","Crítico")))),(IF(AND(BE18&gt;=(-15),BE18&lt;=5),"Aceptable",(IF(AND(BE18&gt;5,BE18&lt;=15),"Riesgo","Crítico")))))))</f>
        <v>Crítico</v>
      </c>
      <c r="BG18" s="22"/>
      <c r="BH18" s="22"/>
      <c r="BI18" s="22"/>
      <c r="BJ18" s="22"/>
      <c r="BK18" s="22"/>
      <c r="BL18" s="94">
        <v>100</v>
      </c>
      <c r="BM18" s="105">
        <v>0</v>
      </c>
      <c r="BN18" s="94">
        <f t="shared" si="7"/>
        <v>-100</v>
      </c>
      <c r="BO18" s="94" t="str">
        <f>IF(ISERROR(IF(BG$8="Ascendente",(IF(AND(BN18&gt;=(-5),BN18&lt;=15),"Aceptable",(IF(AND(BN18&gt;=(-10),BN18&lt;(-5)),"Riesgo","Crítico")))),(IF(AND(BN18&gt;=(-15),BN18&lt;=5),"Aceptable",(IF(AND(BN18&gt;5,BN18&lt;=15),"Riesgo","Crítico")))))),"",(IF(BG18="Ascendente",(IF(AND(BN18&gt;=(-5),BN18&lt;=15),"Aceptable",(IF(AND(BN18&gt;=(-10),BN18&lt;(-5)),"Riesgo","Crítico")))),(IF(AND(BN18&gt;=(-15),BN18&lt;=5),"Aceptable",(IF(AND(BN18&gt;5,BN18&lt;=15),"Riesgo","Crítico")))))))</f>
        <v>Crítico</v>
      </c>
      <c r="BP18" s="106" t="s">
        <v>299</v>
      </c>
      <c r="BQ18" s="124" t="s">
        <v>295</v>
      </c>
      <c r="BR18" s="124" t="s">
        <v>296</v>
      </c>
      <c r="BS18" s="124" t="s">
        <v>297</v>
      </c>
      <c r="BT18" s="115" t="s">
        <v>298</v>
      </c>
      <c r="BU18" s="121" t="s">
        <v>265</v>
      </c>
      <c r="BV18" s="134" t="s">
        <v>354</v>
      </c>
      <c r="BW18" s="135" t="s">
        <v>359</v>
      </c>
      <c r="BX18" s="135" t="s">
        <v>360</v>
      </c>
      <c r="BY18" s="135" t="s">
        <v>361</v>
      </c>
      <c r="BZ18" s="123" t="s">
        <v>383</v>
      </c>
      <c r="CA18" s="136" t="s">
        <v>349</v>
      </c>
    </row>
    <row r="19" spans="1:79" s="20" customFormat="1">
      <c r="A19" s="27"/>
      <c r="B19" s="28"/>
      <c r="C19" s="28"/>
      <c r="D19" s="29"/>
      <c r="E19" s="28"/>
      <c r="F19" s="30"/>
      <c r="G19" s="30"/>
      <c r="H19" s="30"/>
      <c r="I19" s="30"/>
      <c r="J19" s="31"/>
      <c r="K19" s="31"/>
    </row>
    <row r="20" spans="1:79" s="20" customFormat="1">
      <c r="A20" s="27"/>
      <c r="B20" s="28"/>
      <c r="C20" s="28"/>
      <c r="D20" s="29"/>
      <c r="E20" s="28"/>
      <c r="F20" s="30"/>
      <c r="G20" s="30"/>
      <c r="H20" s="30"/>
      <c r="I20" s="30"/>
      <c r="J20" s="31"/>
      <c r="K20" s="31"/>
    </row>
    <row r="21" spans="1:79">
      <c r="BU21" s="20"/>
    </row>
    <row r="22" spans="1:79">
      <c r="BU22" s="20"/>
    </row>
    <row r="23" spans="1:79">
      <c r="BU23" s="20"/>
    </row>
    <row r="24" spans="1:79">
      <c r="BU24" s="20"/>
    </row>
    <row r="25" spans="1:79">
      <c r="BU25" s="20"/>
    </row>
    <row r="26" spans="1:79">
      <c r="BU26" s="20"/>
    </row>
    <row r="27" spans="1:79">
      <c r="BU27" s="20"/>
    </row>
    <row r="28" spans="1:79">
      <c r="BU28" s="20"/>
    </row>
    <row r="29" spans="1:79">
      <c r="BU29" s="20"/>
    </row>
    <row r="30" spans="1:79">
      <c r="BU30" s="20"/>
    </row>
    <row r="31" spans="1:79">
      <c r="BU31" s="20"/>
    </row>
    <row r="32" spans="1:79">
      <c r="BU32" s="20"/>
    </row>
    <row r="33" spans="73:73">
      <c r="BU33" s="20"/>
    </row>
    <row r="34" spans="73:73">
      <c r="BU34" s="20"/>
    </row>
    <row r="35" spans="73:73">
      <c r="BU35" s="20"/>
    </row>
    <row r="36" spans="73:73">
      <c r="BU36" s="20"/>
    </row>
    <row r="37" spans="73:73">
      <c r="BU37" s="20"/>
    </row>
    <row r="38" spans="73:73">
      <c r="BU38" s="20"/>
    </row>
    <row r="39" spans="73:73">
      <c r="BU39" s="20"/>
    </row>
    <row r="40" spans="73:73">
      <c r="BU40" s="20"/>
    </row>
    <row r="41" spans="73:73">
      <c r="BU41" s="20"/>
    </row>
    <row r="42" spans="73:73">
      <c r="BU42" s="20"/>
    </row>
    <row r="43" spans="73:73">
      <c r="BU43" s="20"/>
    </row>
    <row r="44" spans="73:73">
      <c r="BU44" s="20"/>
    </row>
    <row r="45" spans="73:73">
      <c r="BU45" s="20"/>
    </row>
    <row r="46" spans="73:73">
      <c r="BU46" s="20"/>
    </row>
    <row r="47" spans="73:73">
      <c r="BU47" s="20"/>
    </row>
    <row r="48" spans="73:73">
      <c r="BU48" s="20"/>
    </row>
    <row r="49" spans="73:73">
      <c r="BU49" s="20"/>
    </row>
    <row r="50" spans="73:73">
      <c r="BU50" s="20"/>
    </row>
    <row r="51" spans="73:73">
      <c r="BU51" s="20"/>
    </row>
    <row r="52" spans="73:73">
      <c r="BU52" s="20"/>
    </row>
    <row r="53" spans="73:73">
      <c r="BU53" s="20"/>
    </row>
    <row r="54" spans="73:73">
      <c r="BU54" s="20"/>
    </row>
    <row r="55" spans="73:73">
      <c r="BU55" s="20"/>
    </row>
    <row r="56" spans="73:73">
      <c r="BU56" s="20"/>
    </row>
    <row r="57" spans="73:73">
      <c r="BU57" s="20"/>
    </row>
    <row r="58" spans="73:73">
      <c r="BU58" s="20"/>
    </row>
    <row r="59" spans="73:73">
      <c r="BU59" s="20"/>
    </row>
    <row r="60" spans="73:73">
      <c r="BU60" s="20"/>
    </row>
    <row r="61" spans="73:73">
      <c r="BU61" s="20"/>
    </row>
    <row r="62" spans="73:73">
      <c r="BU62" s="20"/>
    </row>
    <row r="63" spans="73:73">
      <c r="BU63" s="20"/>
    </row>
    <row r="64" spans="73:73">
      <c r="BU64" s="20"/>
    </row>
    <row r="65" spans="73:73">
      <c r="BU65" s="20"/>
    </row>
    <row r="66" spans="73:73">
      <c r="BU66" s="20"/>
    </row>
    <row r="67" spans="73:73">
      <c r="BU67" s="20"/>
    </row>
    <row r="68" spans="73:73">
      <c r="BU68" s="20"/>
    </row>
    <row r="69" spans="73:73">
      <c r="BU69" s="20"/>
    </row>
    <row r="70" spans="73:73">
      <c r="BU70" s="20"/>
    </row>
    <row r="71" spans="73:73">
      <c r="BU71" s="20"/>
    </row>
    <row r="72" spans="73:73">
      <c r="BU72" s="20"/>
    </row>
    <row r="73" spans="73:73">
      <c r="BU73" s="20"/>
    </row>
    <row r="74" spans="73:73">
      <c r="BU74" s="20"/>
    </row>
    <row r="75" spans="73:73">
      <c r="BU75" s="20"/>
    </row>
    <row r="76" spans="73:73">
      <c r="BU76" s="20"/>
    </row>
    <row r="77" spans="73:73">
      <c r="BU77" s="20"/>
    </row>
    <row r="78" spans="73:73">
      <c r="BU78" s="20"/>
    </row>
    <row r="79" spans="73:73">
      <c r="BU79" s="20"/>
    </row>
    <row r="80" spans="73:73">
      <c r="BU80" s="20"/>
    </row>
    <row r="81" spans="73:73">
      <c r="BU81" s="20"/>
    </row>
    <row r="82" spans="73:73">
      <c r="BU82" s="20"/>
    </row>
    <row r="83" spans="73:73">
      <c r="BU83" s="20"/>
    </row>
    <row r="84" spans="73:73">
      <c r="BU84" s="20"/>
    </row>
    <row r="85" spans="73:73">
      <c r="BU85" s="20"/>
    </row>
    <row r="86" spans="73:73">
      <c r="BU86" s="20"/>
    </row>
    <row r="87" spans="73:73">
      <c r="BU87" s="20"/>
    </row>
    <row r="88" spans="73:73">
      <c r="BU88" s="20"/>
    </row>
    <row r="89" spans="73:73">
      <c r="BU89" s="20"/>
    </row>
    <row r="90" spans="73:73">
      <c r="BU90" s="20"/>
    </row>
    <row r="91" spans="73:73">
      <c r="BU91" s="20"/>
    </row>
    <row r="92" spans="73:73">
      <c r="BU92" s="20"/>
    </row>
    <row r="93" spans="73:73">
      <c r="BU93" s="20"/>
    </row>
    <row r="94" spans="73:73">
      <c r="BU94" s="20"/>
    </row>
    <row r="95" spans="73:73">
      <c r="BU95" s="20"/>
    </row>
    <row r="96" spans="73:73">
      <c r="BU96" s="20"/>
    </row>
    <row r="97" spans="73:73">
      <c r="BU97" s="20"/>
    </row>
    <row r="98" spans="73:73">
      <c r="BU98" s="20"/>
    </row>
    <row r="99" spans="73:73">
      <c r="BU99" s="20"/>
    </row>
    <row r="100" spans="73:73">
      <c r="BU100" s="20"/>
    </row>
    <row r="101" spans="73:73">
      <c r="BU101" s="20"/>
    </row>
    <row r="102" spans="73:73">
      <c r="BU102" s="20"/>
    </row>
    <row r="103" spans="73:73">
      <c r="BU103" s="20"/>
    </row>
    <row r="104" spans="73:73">
      <c r="BU104" s="20"/>
    </row>
    <row r="105" spans="73:73">
      <c r="BU105" s="20"/>
    </row>
    <row r="106" spans="73:73">
      <c r="BU106" s="20"/>
    </row>
    <row r="107" spans="73:73">
      <c r="BU107" s="20"/>
    </row>
    <row r="108" spans="73:73">
      <c r="BU108" s="20"/>
    </row>
    <row r="109" spans="73:73">
      <c r="BU109" s="20"/>
    </row>
    <row r="110" spans="73:73">
      <c r="BU110" s="20"/>
    </row>
    <row r="111" spans="73:73">
      <c r="BU111" s="20"/>
    </row>
    <row r="112" spans="73:73">
      <c r="BU112" s="20"/>
    </row>
    <row r="113" spans="73:73">
      <c r="BU113" s="20"/>
    </row>
    <row r="114" spans="73:73">
      <c r="BU114" s="20"/>
    </row>
    <row r="115" spans="73:73">
      <c r="BU115" s="20"/>
    </row>
    <row r="116" spans="73:73">
      <c r="BU116" s="20"/>
    </row>
    <row r="117" spans="73:73">
      <c r="BU117" s="20"/>
    </row>
    <row r="118" spans="73:73">
      <c r="BU118" s="20"/>
    </row>
    <row r="119" spans="73:73">
      <c r="BU119" s="20"/>
    </row>
    <row r="120" spans="73:73">
      <c r="BU120" s="20"/>
    </row>
    <row r="121" spans="73:73">
      <c r="BU121" s="20"/>
    </row>
    <row r="122" spans="73:73">
      <c r="BU122" s="20"/>
    </row>
    <row r="123" spans="73:73">
      <c r="BU123" s="20"/>
    </row>
    <row r="124" spans="73:73">
      <c r="BU124" s="20"/>
    </row>
    <row r="125" spans="73:73">
      <c r="BU125" s="20"/>
    </row>
    <row r="126" spans="73:73">
      <c r="BU126" s="20"/>
    </row>
    <row r="127" spans="73:73">
      <c r="BU127" s="20"/>
    </row>
    <row r="128" spans="73:73">
      <c r="BU128" s="20"/>
    </row>
    <row r="129" spans="73:73">
      <c r="BU129" s="20"/>
    </row>
    <row r="130" spans="73:73">
      <c r="BU130" s="20"/>
    </row>
    <row r="131" spans="73:73">
      <c r="BU131" s="20"/>
    </row>
    <row r="132" spans="73:73">
      <c r="BU132" s="20"/>
    </row>
    <row r="133" spans="73:73">
      <c r="BU133" s="20"/>
    </row>
    <row r="134" spans="73:73">
      <c r="BU134" s="20"/>
    </row>
    <row r="135" spans="73:73">
      <c r="BU135" s="20"/>
    </row>
    <row r="136" spans="73:73">
      <c r="BU136" s="20"/>
    </row>
    <row r="137" spans="73:73">
      <c r="BU137" s="20"/>
    </row>
    <row r="138" spans="73:73">
      <c r="BU138" s="20"/>
    </row>
    <row r="139" spans="73:73">
      <c r="BU139" s="20"/>
    </row>
    <row r="140" spans="73:73">
      <c r="BU140" s="20"/>
    </row>
    <row r="141" spans="73:73">
      <c r="BU141" s="20"/>
    </row>
    <row r="142" spans="73:73">
      <c r="BU142" s="20"/>
    </row>
    <row r="143" spans="73:73">
      <c r="BU143" s="20"/>
    </row>
    <row r="144" spans="73:73">
      <c r="BU144" s="20"/>
    </row>
    <row r="145" spans="73:73">
      <c r="BU145" s="20"/>
    </row>
    <row r="146" spans="73:73">
      <c r="BU146" s="20"/>
    </row>
    <row r="147" spans="73:73">
      <c r="BU147" s="20"/>
    </row>
    <row r="148" spans="73:73">
      <c r="BU148" s="20"/>
    </row>
    <row r="149" spans="73:73">
      <c r="BU149" s="20"/>
    </row>
    <row r="150" spans="73:73">
      <c r="BU150" s="20"/>
    </row>
    <row r="151" spans="73:73">
      <c r="BU151" s="20"/>
    </row>
    <row r="152" spans="73:73">
      <c r="BU152" s="20"/>
    </row>
    <row r="153" spans="73:73">
      <c r="BU153" s="20"/>
    </row>
    <row r="154" spans="73:73">
      <c r="BU154" s="20"/>
    </row>
    <row r="155" spans="73:73">
      <c r="BU155" s="20"/>
    </row>
    <row r="156" spans="73:73">
      <c r="BU156" s="20"/>
    </row>
    <row r="157" spans="73:73">
      <c r="BU157" s="20"/>
    </row>
    <row r="158" spans="73:73">
      <c r="BU158" s="20"/>
    </row>
    <row r="159" spans="73:73">
      <c r="BU159" s="20"/>
    </row>
    <row r="160" spans="73:73">
      <c r="BU160" s="20"/>
    </row>
    <row r="161" spans="73:73">
      <c r="BU161" s="20"/>
    </row>
    <row r="162" spans="73:73">
      <c r="BU162" s="20"/>
    </row>
    <row r="163" spans="73:73">
      <c r="BU163" s="20"/>
    </row>
    <row r="164" spans="73:73">
      <c r="BU164" s="20"/>
    </row>
    <row r="165" spans="73:73">
      <c r="BU165" s="20"/>
    </row>
    <row r="166" spans="73:73">
      <c r="BU166" s="20"/>
    </row>
    <row r="167" spans="73:73">
      <c r="BU167" s="20"/>
    </row>
    <row r="168" spans="73:73">
      <c r="BU168" s="20"/>
    </row>
    <row r="169" spans="73:73">
      <c r="BU169" s="20"/>
    </row>
    <row r="170" spans="73:73">
      <c r="BU170" s="20"/>
    </row>
    <row r="171" spans="73:73">
      <c r="BU171" s="20"/>
    </row>
    <row r="172" spans="73:73">
      <c r="BU172" s="20"/>
    </row>
    <row r="173" spans="73:73">
      <c r="BU173" s="20"/>
    </row>
    <row r="174" spans="73:73">
      <c r="BU174" s="20"/>
    </row>
    <row r="175" spans="73:73">
      <c r="BU175" s="20"/>
    </row>
    <row r="176" spans="73:73">
      <c r="BU176" s="20"/>
    </row>
    <row r="177" spans="73:73">
      <c r="BU177" s="20"/>
    </row>
    <row r="178" spans="73:73">
      <c r="BU178" s="20"/>
    </row>
    <row r="179" spans="73:73">
      <c r="BU179" s="20"/>
    </row>
    <row r="180" spans="73:73">
      <c r="BU180" s="20"/>
    </row>
    <row r="181" spans="73:73">
      <c r="BU181" s="20"/>
    </row>
    <row r="182" spans="73:73">
      <c r="BU182" s="20"/>
    </row>
    <row r="183" spans="73:73">
      <c r="BU183" s="20"/>
    </row>
    <row r="184" spans="73:73">
      <c r="BU184" s="20"/>
    </row>
    <row r="185" spans="73:73">
      <c r="BU185" s="20"/>
    </row>
    <row r="186" spans="73:73">
      <c r="BU186" s="20"/>
    </row>
    <row r="187" spans="73:73">
      <c r="BU187" s="20"/>
    </row>
    <row r="188" spans="73:73">
      <c r="BU188" s="20"/>
    </row>
    <row r="189" spans="73:73">
      <c r="BU189" s="20"/>
    </row>
    <row r="190" spans="73:73">
      <c r="BU190" s="20"/>
    </row>
    <row r="191" spans="73:73">
      <c r="BU191" s="20"/>
    </row>
    <row r="192" spans="73:73">
      <c r="BU192" s="20"/>
    </row>
    <row r="193" spans="73:73">
      <c r="BU193" s="20"/>
    </row>
    <row r="194" spans="73:73">
      <c r="BU194" s="20"/>
    </row>
    <row r="195" spans="73:73">
      <c r="BU195" s="20"/>
    </row>
    <row r="196" spans="73:73">
      <c r="BU196" s="20"/>
    </row>
    <row r="197" spans="73:73">
      <c r="BU197" s="20"/>
    </row>
    <row r="198" spans="73:73">
      <c r="BU198" s="20"/>
    </row>
    <row r="199" spans="73:73">
      <c r="BU199" s="20"/>
    </row>
    <row r="200" spans="73:73">
      <c r="BU200" s="20"/>
    </row>
    <row r="201" spans="73:73">
      <c r="BU201" s="20"/>
    </row>
    <row r="202" spans="73:73">
      <c r="BU202" s="20"/>
    </row>
    <row r="203" spans="73:73">
      <c r="BU203" s="20"/>
    </row>
    <row r="204" spans="73:73">
      <c r="BU204" s="20"/>
    </row>
    <row r="205" spans="73:73">
      <c r="BU205" s="20"/>
    </row>
    <row r="206" spans="73:73">
      <c r="BU206" s="20"/>
    </row>
    <row r="207" spans="73:73">
      <c r="BU207" s="20"/>
    </row>
    <row r="208" spans="73:73">
      <c r="BU208" s="20"/>
    </row>
    <row r="209" spans="73:73">
      <c r="BU209" s="20"/>
    </row>
    <row r="210" spans="73:73">
      <c r="BU210" s="20"/>
    </row>
    <row r="211" spans="73:73">
      <c r="BU211" s="20"/>
    </row>
    <row r="212" spans="73:73">
      <c r="BU212" s="20"/>
    </row>
    <row r="213" spans="73:73">
      <c r="BU213" s="20"/>
    </row>
    <row r="214" spans="73:73">
      <c r="BU214" s="20"/>
    </row>
    <row r="215" spans="73:73">
      <c r="BU215" s="20"/>
    </row>
    <row r="216" spans="73:73">
      <c r="BU216" s="20"/>
    </row>
    <row r="217" spans="73:73">
      <c r="BU217" s="20"/>
    </row>
    <row r="218" spans="73:73">
      <c r="BU218" s="20"/>
    </row>
    <row r="219" spans="73:73">
      <c r="BU219" s="20"/>
    </row>
    <row r="220" spans="73:73">
      <c r="BU220" s="20"/>
    </row>
    <row r="221" spans="73:73">
      <c r="BU221" s="20"/>
    </row>
    <row r="222" spans="73:73">
      <c r="BU222" s="20"/>
    </row>
    <row r="223" spans="73:73">
      <c r="BU223" s="20"/>
    </row>
    <row r="224" spans="73:73">
      <c r="BU224" s="20"/>
    </row>
    <row r="225" spans="73:73">
      <c r="BU225" s="20"/>
    </row>
    <row r="226" spans="73:73">
      <c r="BU226" s="20"/>
    </row>
    <row r="227" spans="73:73">
      <c r="BU227" s="20"/>
    </row>
    <row r="228" spans="73:73">
      <c r="BU228" s="20"/>
    </row>
    <row r="229" spans="73:73">
      <c r="BU229" s="20"/>
    </row>
    <row r="230" spans="73:73">
      <c r="BU230" s="20"/>
    </row>
    <row r="231" spans="73:73">
      <c r="BU231" s="20"/>
    </row>
    <row r="232" spans="73:73">
      <c r="BU232" s="20"/>
    </row>
    <row r="233" spans="73:73">
      <c r="BU233" s="20"/>
    </row>
    <row r="234" spans="73:73">
      <c r="BU234" s="20"/>
    </row>
    <row r="235" spans="73:73">
      <c r="BU235" s="20"/>
    </row>
    <row r="236" spans="73:73">
      <c r="BU236" s="20"/>
    </row>
    <row r="237" spans="73:73">
      <c r="BU237" s="20"/>
    </row>
    <row r="238" spans="73:73">
      <c r="BU238" s="20"/>
    </row>
    <row r="239" spans="73:73">
      <c r="BU239" s="20"/>
    </row>
    <row r="240" spans="73:73">
      <c r="BU240" s="20"/>
    </row>
    <row r="241" spans="73:73">
      <c r="BU241" s="20"/>
    </row>
    <row r="242" spans="73:73">
      <c r="BU242" s="20"/>
    </row>
    <row r="243" spans="73:73">
      <c r="BU243" s="20"/>
    </row>
    <row r="244" spans="73:73">
      <c r="BU244" s="20"/>
    </row>
    <row r="245" spans="73:73">
      <c r="BU245" s="20"/>
    </row>
    <row r="246" spans="73:73">
      <c r="BU246" s="20"/>
    </row>
    <row r="247" spans="73:73">
      <c r="BU247" s="20"/>
    </row>
    <row r="248" spans="73:73">
      <c r="BU248" s="20"/>
    </row>
    <row r="249" spans="73:73">
      <c r="BU249" s="20"/>
    </row>
    <row r="250" spans="73:73">
      <c r="BU250" s="20"/>
    </row>
    <row r="251" spans="73:73">
      <c r="BU251" s="20"/>
    </row>
    <row r="252" spans="73:73">
      <c r="BU252" s="20"/>
    </row>
    <row r="253" spans="73:73">
      <c r="BU253" s="20"/>
    </row>
    <row r="254" spans="73:73">
      <c r="BU254" s="20"/>
    </row>
    <row r="255" spans="73:73">
      <c r="BU255" s="20"/>
    </row>
    <row r="256" spans="73:73">
      <c r="BU256" s="20"/>
    </row>
    <row r="257" spans="73:73">
      <c r="BU257" s="20"/>
    </row>
    <row r="258" spans="73:73">
      <c r="BU258" s="20"/>
    </row>
    <row r="259" spans="73:73">
      <c r="BU259" s="20"/>
    </row>
    <row r="260" spans="73:73">
      <c r="BU260" s="20"/>
    </row>
    <row r="261" spans="73:73">
      <c r="BU261" s="20"/>
    </row>
    <row r="262" spans="73:73">
      <c r="BU262" s="20"/>
    </row>
    <row r="263" spans="73:73">
      <c r="BU263" s="20"/>
    </row>
    <row r="264" spans="73:73">
      <c r="BU264" s="20"/>
    </row>
    <row r="265" spans="73:73">
      <c r="BU265" s="20"/>
    </row>
    <row r="266" spans="73:73">
      <c r="BU266" s="20"/>
    </row>
    <row r="267" spans="73:73">
      <c r="BU267" s="20"/>
    </row>
    <row r="268" spans="73:73">
      <c r="BU268" s="20"/>
    </row>
    <row r="269" spans="73:73">
      <c r="BU269" s="20"/>
    </row>
    <row r="270" spans="73:73">
      <c r="BU270" s="20"/>
    </row>
    <row r="271" spans="73:73">
      <c r="BU271" s="20"/>
    </row>
    <row r="272" spans="73:73">
      <c r="BU272" s="20"/>
    </row>
    <row r="273" spans="73:73">
      <c r="BU273" s="20"/>
    </row>
    <row r="274" spans="73:73">
      <c r="BU274" s="20"/>
    </row>
    <row r="275" spans="73:73">
      <c r="BU275" s="20"/>
    </row>
    <row r="276" spans="73:73">
      <c r="BU276" s="20"/>
    </row>
    <row r="277" spans="73:73">
      <c r="BU277" s="20"/>
    </row>
    <row r="278" spans="73:73">
      <c r="BU278" s="20"/>
    </row>
    <row r="279" spans="73:73">
      <c r="BU279" s="20"/>
    </row>
    <row r="280" spans="73:73">
      <c r="BU280" s="20"/>
    </row>
    <row r="281" spans="73:73">
      <c r="BU281" s="20"/>
    </row>
    <row r="282" spans="73:73">
      <c r="BU282" s="20"/>
    </row>
    <row r="283" spans="73:73">
      <c r="BU283" s="20"/>
    </row>
    <row r="284" spans="73:73">
      <c r="BU284" s="20"/>
    </row>
    <row r="285" spans="73:73">
      <c r="BU285" s="20"/>
    </row>
    <row r="286" spans="73:73">
      <c r="BU286" s="20"/>
    </row>
    <row r="287" spans="73:73">
      <c r="BU287" s="20"/>
    </row>
    <row r="288" spans="73:73">
      <c r="BU288" s="20"/>
    </row>
    <row r="289" spans="73:73">
      <c r="BU289" s="20"/>
    </row>
    <row r="290" spans="73:73">
      <c r="BU290" s="20"/>
    </row>
    <row r="291" spans="73:73">
      <c r="BU291" s="20"/>
    </row>
    <row r="292" spans="73:73">
      <c r="BU292" s="20"/>
    </row>
    <row r="293" spans="73:73">
      <c r="BU293" s="20"/>
    </row>
    <row r="294" spans="73:73">
      <c r="BU294" s="20"/>
    </row>
    <row r="295" spans="73:73">
      <c r="BU295" s="20"/>
    </row>
    <row r="296" spans="73:73">
      <c r="BU296" s="20"/>
    </row>
    <row r="297" spans="73:73">
      <c r="BU297" s="20"/>
    </row>
    <row r="298" spans="73:73">
      <c r="BU298" s="20"/>
    </row>
    <row r="299" spans="73:73">
      <c r="BU299" s="20"/>
    </row>
    <row r="300" spans="73:73">
      <c r="BU300" s="20"/>
    </row>
    <row r="301" spans="73:73">
      <c r="BU301" s="20"/>
    </row>
    <row r="302" spans="73:73">
      <c r="BU302" s="20"/>
    </row>
    <row r="303" spans="73:73">
      <c r="BU303" s="20"/>
    </row>
    <row r="304" spans="73:73">
      <c r="BU304" s="20"/>
    </row>
    <row r="305" spans="73:73">
      <c r="BU305" s="20"/>
    </row>
    <row r="306" spans="73:73">
      <c r="BU306" s="20"/>
    </row>
    <row r="307" spans="73:73">
      <c r="BU307" s="20"/>
    </row>
    <row r="308" spans="73:73">
      <c r="BU308" s="20"/>
    </row>
    <row r="309" spans="73:73">
      <c r="BU309" s="20"/>
    </row>
    <row r="310" spans="73:73">
      <c r="BU310" s="20"/>
    </row>
    <row r="311" spans="73:73">
      <c r="BU311" s="20"/>
    </row>
    <row r="312" spans="73:73">
      <c r="BU312" s="20"/>
    </row>
    <row r="313" spans="73:73">
      <c r="BU313" s="20"/>
    </row>
    <row r="314" spans="73:73">
      <c r="BU314" s="20"/>
    </row>
    <row r="315" spans="73:73">
      <c r="BU315" s="20"/>
    </row>
    <row r="316" spans="73:73">
      <c r="BU316" s="20"/>
    </row>
    <row r="317" spans="73:73">
      <c r="BU317" s="20"/>
    </row>
    <row r="318" spans="73:73">
      <c r="BU318" s="20"/>
    </row>
    <row r="319" spans="73:73">
      <c r="BU319" s="20"/>
    </row>
    <row r="320" spans="73:73">
      <c r="BU320" s="20"/>
    </row>
    <row r="321" spans="73:73">
      <c r="BU321" s="20"/>
    </row>
    <row r="322" spans="73:73">
      <c r="BU322" s="20"/>
    </row>
    <row r="323" spans="73:73">
      <c r="BU323" s="20"/>
    </row>
    <row r="324" spans="73:73">
      <c r="BU324" s="20"/>
    </row>
    <row r="325" spans="73:73">
      <c r="BU325" s="20"/>
    </row>
    <row r="326" spans="73:73">
      <c r="BU326" s="20"/>
    </row>
    <row r="327" spans="73:73">
      <c r="BU327" s="20"/>
    </row>
    <row r="328" spans="73:73">
      <c r="BU328" s="20"/>
    </row>
    <row r="329" spans="73:73">
      <c r="BU329" s="20"/>
    </row>
    <row r="330" spans="73:73">
      <c r="BU330" s="20"/>
    </row>
    <row r="331" spans="73:73">
      <c r="BU331" s="20"/>
    </row>
    <row r="332" spans="73:73">
      <c r="BU332" s="20"/>
    </row>
    <row r="333" spans="73:73">
      <c r="BU333" s="20"/>
    </row>
    <row r="334" spans="73:73">
      <c r="BU334" s="20"/>
    </row>
    <row r="335" spans="73:73">
      <c r="BU335" s="20"/>
    </row>
    <row r="336" spans="73:73">
      <c r="BU336" s="20"/>
    </row>
    <row r="337" spans="73:73">
      <c r="BU337" s="20"/>
    </row>
    <row r="338" spans="73:73">
      <c r="BU338" s="20"/>
    </row>
    <row r="339" spans="73:73">
      <c r="BU339" s="20"/>
    </row>
    <row r="340" spans="73:73">
      <c r="BU340" s="20"/>
    </row>
    <row r="341" spans="73:73">
      <c r="BU341" s="20"/>
    </row>
    <row r="342" spans="73:73">
      <c r="BU342" s="20"/>
    </row>
    <row r="343" spans="73:73">
      <c r="BU343" s="20"/>
    </row>
    <row r="344" spans="73:73">
      <c r="BU344" s="20"/>
    </row>
    <row r="345" spans="73:73">
      <c r="BU345" s="20"/>
    </row>
    <row r="346" spans="73:73">
      <c r="BU346" s="20"/>
    </row>
    <row r="347" spans="73:73">
      <c r="BU347" s="20"/>
    </row>
    <row r="348" spans="73:73">
      <c r="BU348" s="20"/>
    </row>
    <row r="349" spans="73:73">
      <c r="BU349" s="20"/>
    </row>
    <row r="350" spans="73:73">
      <c r="BU350" s="20"/>
    </row>
    <row r="351" spans="73:73">
      <c r="BU351" s="20"/>
    </row>
    <row r="352" spans="73:73">
      <c r="BU352" s="20"/>
    </row>
    <row r="353" spans="73:73">
      <c r="BU353" s="20"/>
    </row>
    <row r="354" spans="73:73">
      <c r="BU354" s="20"/>
    </row>
    <row r="355" spans="73:73">
      <c r="BU355" s="20"/>
    </row>
    <row r="356" spans="73:73">
      <c r="BU356" s="20"/>
    </row>
    <row r="357" spans="73:73">
      <c r="BU357" s="20"/>
    </row>
    <row r="358" spans="73:73">
      <c r="BU358" s="20"/>
    </row>
    <row r="359" spans="73:73">
      <c r="BU359" s="20"/>
    </row>
    <row r="360" spans="73:73">
      <c r="BU360" s="20"/>
    </row>
    <row r="361" spans="73:73">
      <c r="BU361" s="20"/>
    </row>
    <row r="362" spans="73:73">
      <c r="BU362" s="20"/>
    </row>
    <row r="363" spans="73:73">
      <c r="BU363" s="20"/>
    </row>
    <row r="364" spans="73:73">
      <c r="BU364" s="20"/>
    </row>
    <row r="365" spans="73:73">
      <c r="BU365" s="20"/>
    </row>
    <row r="366" spans="73:73">
      <c r="BU366" s="20"/>
    </row>
    <row r="367" spans="73:73">
      <c r="BU367" s="20"/>
    </row>
    <row r="368" spans="73:73">
      <c r="BU368" s="20"/>
    </row>
    <row r="369" spans="73:73">
      <c r="BU369" s="20"/>
    </row>
    <row r="370" spans="73:73">
      <c r="BU370" s="20"/>
    </row>
    <row r="371" spans="73:73">
      <c r="BU371" s="20"/>
    </row>
    <row r="372" spans="73:73">
      <c r="BU372" s="20"/>
    </row>
    <row r="373" spans="73:73">
      <c r="BU373" s="20"/>
    </row>
    <row r="374" spans="73:73">
      <c r="BU374" s="20"/>
    </row>
    <row r="375" spans="73:73">
      <c r="BU375" s="20"/>
    </row>
    <row r="376" spans="73:73">
      <c r="BU376" s="20"/>
    </row>
    <row r="377" spans="73:73">
      <c r="BU377" s="20"/>
    </row>
    <row r="378" spans="73:73">
      <c r="BU378" s="20"/>
    </row>
    <row r="379" spans="73:73">
      <c r="BU379" s="20"/>
    </row>
    <row r="380" spans="73:73">
      <c r="BU380" s="20"/>
    </row>
    <row r="381" spans="73:73">
      <c r="BU381" s="20"/>
    </row>
    <row r="382" spans="73:73">
      <c r="BU382" s="20"/>
    </row>
    <row r="383" spans="73:73">
      <c r="BU383" s="20"/>
    </row>
    <row r="384" spans="73:73">
      <c r="BU384" s="20"/>
    </row>
    <row r="385" spans="73:73">
      <c r="BU385" s="20"/>
    </row>
    <row r="386" spans="73:73">
      <c r="BU386" s="20"/>
    </row>
    <row r="387" spans="73:73">
      <c r="BU387" s="20"/>
    </row>
    <row r="388" spans="73:73">
      <c r="BU388" s="20"/>
    </row>
    <row r="389" spans="73:73">
      <c r="BU389" s="20"/>
    </row>
    <row r="390" spans="73:73">
      <c r="BU390" s="20"/>
    </row>
    <row r="391" spans="73:73">
      <c r="BU391" s="20"/>
    </row>
    <row r="392" spans="73:73">
      <c r="BU392" s="20"/>
    </row>
    <row r="393" spans="73:73">
      <c r="BU393" s="20"/>
    </row>
    <row r="394" spans="73:73">
      <c r="BU394" s="20"/>
    </row>
    <row r="395" spans="73:73">
      <c r="BU395" s="20"/>
    </row>
    <row r="396" spans="73:73">
      <c r="BU396" s="20"/>
    </row>
    <row r="397" spans="73:73">
      <c r="BU397" s="20"/>
    </row>
    <row r="398" spans="73:73">
      <c r="BU398" s="20"/>
    </row>
    <row r="399" spans="73:73">
      <c r="BU399" s="20"/>
    </row>
    <row r="400" spans="73:73">
      <c r="BU400" s="20"/>
    </row>
    <row r="401" spans="73:73">
      <c r="BU401" s="20"/>
    </row>
    <row r="402" spans="73:73">
      <c r="BU402" s="20"/>
    </row>
    <row r="403" spans="73:73">
      <c r="BU403" s="20"/>
    </row>
    <row r="404" spans="73:73">
      <c r="BU404" s="20"/>
    </row>
    <row r="405" spans="73:73">
      <c r="BU405" s="20"/>
    </row>
    <row r="406" spans="73:73">
      <c r="BU406" s="20"/>
    </row>
    <row r="407" spans="73:73">
      <c r="BU407" s="20"/>
    </row>
    <row r="408" spans="73:73">
      <c r="BU408" s="20"/>
    </row>
    <row r="409" spans="73:73">
      <c r="BU409" s="20"/>
    </row>
    <row r="410" spans="73:73">
      <c r="BU410" s="20"/>
    </row>
    <row r="411" spans="73:73">
      <c r="BU411" s="20"/>
    </row>
    <row r="412" spans="73:73">
      <c r="BU412" s="20"/>
    </row>
    <row r="413" spans="73:73">
      <c r="BU413" s="20"/>
    </row>
    <row r="414" spans="73:73">
      <c r="BU414" s="20"/>
    </row>
    <row r="415" spans="73:73">
      <c r="BU415" s="20"/>
    </row>
    <row r="416" spans="73:73">
      <c r="BU416" s="20"/>
    </row>
    <row r="417" spans="73:73">
      <c r="BU417" s="20"/>
    </row>
    <row r="418" spans="73:73">
      <c r="BU418" s="20"/>
    </row>
    <row r="419" spans="73:73">
      <c r="BU419" s="20"/>
    </row>
    <row r="420" spans="73:73">
      <c r="BU420" s="20"/>
    </row>
    <row r="421" spans="73:73">
      <c r="BU421" s="20"/>
    </row>
    <row r="422" spans="73:73">
      <c r="BU422" s="20"/>
    </row>
    <row r="423" spans="73:73">
      <c r="BU423" s="20"/>
    </row>
    <row r="424" spans="73:73">
      <c r="BU424" s="20"/>
    </row>
    <row r="425" spans="73:73">
      <c r="BU425" s="20"/>
    </row>
    <row r="426" spans="73:73">
      <c r="BU426" s="20"/>
    </row>
    <row r="427" spans="73:73">
      <c r="BU427" s="20"/>
    </row>
    <row r="428" spans="73:73">
      <c r="BU428" s="20"/>
    </row>
    <row r="429" spans="73:73">
      <c r="BU429" s="20"/>
    </row>
    <row r="430" spans="73:73">
      <c r="BU430" s="20"/>
    </row>
    <row r="431" spans="73:73">
      <c r="BU431" s="20"/>
    </row>
    <row r="432" spans="73:73">
      <c r="BU432" s="20"/>
    </row>
    <row r="433" spans="73:73">
      <c r="BU433" s="20"/>
    </row>
    <row r="434" spans="73:73">
      <c r="BU434" s="20"/>
    </row>
    <row r="435" spans="73:73">
      <c r="BU435" s="20"/>
    </row>
    <row r="436" spans="73:73">
      <c r="BU436" s="20"/>
    </row>
    <row r="437" spans="73:73">
      <c r="BU437" s="20"/>
    </row>
    <row r="438" spans="73:73">
      <c r="BU438" s="20"/>
    </row>
    <row r="439" spans="73:73">
      <c r="BU439" s="20"/>
    </row>
    <row r="440" spans="73:73">
      <c r="BU440" s="20"/>
    </row>
    <row r="441" spans="73:73">
      <c r="BU441" s="20"/>
    </row>
    <row r="442" spans="73:73">
      <c r="BU442" s="20"/>
    </row>
    <row r="443" spans="73:73">
      <c r="BU443" s="20"/>
    </row>
    <row r="444" spans="73:73">
      <c r="BU444" s="20"/>
    </row>
    <row r="445" spans="73:73">
      <c r="BU445" s="20"/>
    </row>
    <row r="446" spans="73:73">
      <c r="BU446" s="20"/>
    </row>
    <row r="447" spans="73:73">
      <c r="BU447" s="20"/>
    </row>
    <row r="448" spans="73:73">
      <c r="BU448" s="20"/>
    </row>
    <row r="449" spans="73:73">
      <c r="BU449" s="20"/>
    </row>
    <row r="450" spans="73:73">
      <c r="BU450" s="20"/>
    </row>
    <row r="451" spans="73:73">
      <c r="BU451" s="20"/>
    </row>
    <row r="452" spans="73:73">
      <c r="BU452" s="20"/>
    </row>
    <row r="453" spans="73:73">
      <c r="BU453" s="20"/>
    </row>
    <row r="454" spans="73:73">
      <c r="BU454" s="20"/>
    </row>
    <row r="455" spans="73:73">
      <c r="BU455" s="20"/>
    </row>
    <row r="456" spans="73:73">
      <c r="BU456" s="20"/>
    </row>
    <row r="457" spans="73:73">
      <c r="BU457" s="20"/>
    </row>
    <row r="458" spans="73:73">
      <c r="BU458" s="20"/>
    </row>
    <row r="459" spans="73:73">
      <c r="BU459" s="20"/>
    </row>
    <row r="460" spans="73:73">
      <c r="BU460" s="20"/>
    </row>
    <row r="461" spans="73:73">
      <c r="BU461" s="20"/>
    </row>
    <row r="462" spans="73:73">
      <c r="BU462" s="20"/>
    </row>
    <row r="463" spans="73:73">
      <c r="BU463" s="20"/>
    </row>
    <row r="464" spans="73:73">
      <c r="BU464" s="20"/>
    </row>
    <row r="465" spans="73:73">
      <c r="BU465" s="20"/>
    </row>
    <row r="466" spans="73:73">
      <c r="BU466" s="20"/>
    </row>
    <row r="467" spans="73:73">
      <c r="BU467" s="20"/>
    </row>
    <row r="468" spans="73:73">
      <c r="BU468" s="20"/>
    </row>
    <row r="469" spans="73:73">
      <c r="BU469" s="20"/>
    </row>
    <row r="470" spans="73:73">
      <c r="BU470" s="20"/>
    </row>
    <row r="471" spans="73:73">
      <c r="BU471" s="20"/>
    </row>
    <row r="472" spans="73:73">
      <c r="BU472" s="20"/>
    </row>
    <row r="473" spans="73:73">
      <c r="BU473" s="20"/>
    </row>
    <row r="474" spans="73:73">
      <c r="BU474" s="20"/>
    </row>
    <row r="475" spans="73:73">
      <c r="BU475" s="20"/>
    </row>
    <row r="476" spans="73:73">
      <c r="BU476" s="20"/>
    </row>
    <row r="477" spans="73:73">
      <c r="BU477" s="20"/>
    </row>
    <row r="478" spans="73:73">
      <c r="BU478" s="20"/>
    </row>
    <row r="479" spans="73:73">
      <c r="BU479" s="20"/>
    </row>
    <row r="480" spans="73:73">
      <c r="BU480" s="20"/>
    </row>
    <row r="481" spans="73:73">
      <c r="BU481" s="20"/>
    </row>
    <row r="482" spans="73:73">
      <c r="BU482" s="20"/>
    </row>
    <row r="483" spans="73:73">
      <c r="BU483" s="20"/>
    </row>
    <row r="484" spans="73:73">
      <c r="BU484" s="20"/>
    </row>
    <row r="485" spans="73:73">
      <c r="BU485" s="20"/>
    </row>
    <row r="486" spans="73:73">
      <c r="BU486" s="20"/>
    </row>
    <row r="487" spans="73:73">
      <c r="BU487" s="20"/>
    </row>
    <row r="488" spans="73:73">
      <c r="BU488" s="20"/>
    </row>
    <row r="489" spans="73:73">
      <c r="BU489" s="20"/>
    </row>
    <row r="490" spans="73:73">
      <c r="BU490" s="20"/>
    </row>
    <row r="491" spans="73:73">
      <c r="BU491" s="20"/>
    </row>
    <row r="492" spans="73:73">
      <c r="BU492" s="20"/>
    </row>
    <row r="493" spans="73:73">
      <c r="BU493" s="20"/>
    </row>
    <row r="494" spans="73:73">
      <c r="BU494" s="20"/>
    </row>
    <row r="495" spans="73:73">
      <c r="BU495" s="20"/>
    </row>
    <row r="496" spans="73:73">
      <c r="BU496" s="20"/>
    </row>
    <row r="497" spans="73:73">
      <c r="BU497" s="20"/>
    </row>
    <row r="498" spans="73:73">
      <c r="BU498" s="20"/>
    </row>
    <row r="499" spans="73:73">
      <c r="BU499" s="20"/>
    </row>
    <row r="500" spans="73:73">
      <c r="BU500" s="20"/>
    </row>
    <row r="501" spans="73:73">
      <c r="BU501" s="20"/>
    </row>
    <row r="502" spans="73:73">
      <c r="BU502" s="20"/>
    </row>
    <row r="503" spans="73:73">
      <c r="BU503" s="20"/>
    </row>
    <row r="504" spans="73:73">
      <c r="BU504" s="20"/>
    </row>
    <row r="505" spans="73:73">
      <c r="BU505" s="20"/>
    </row>
    <row r="506" spans="73:73">
      <c r="BU506" s="20"/>
    </row>
    <row r="507" spans="73:73">
      <c r="BU507" s="20"/>
    </row>
    <row r="508" spans="73:73">
      <c r="BU508" s="20"/>
    </row>
    <row r="509" spans="73:73">
      <c r="BU509" s="20"/>
    </row>
    <row r="510" spans="73:73">
      <c r="BU510" s="20"/>
    </row>
    <row r="511" spans="73:73">
      <c r="BU511" s="20"/>
    </row>
    <row r="512" spans="73:73">
      <c r="BU512" s="20"/>
    </row>
    <row r="513" spans="73:73">
      <c r="BU513" s="20"/>
    </row>
    <row r="514" spans="73:73">
      <c r="BU514" s="20"/>
    </row>
    <row r="515" spans="73:73">
      <c r="BU515" s="20"/>
    </row>
    <row r="516" spans="73:73">
      <c r="BU516" s="20"/>
    </row>
    <row r="517" spans="73:73">
      <c r="BU517" s="20"/>
    </row>
    <row r="518" spans="73:73">
      <c r="BU518" s="20"/>
    </row>
    <row r="519" spans="73:73">
      <c r="BU519" s="20"/>
    </row>
    <row r="520" spans="73:73">
      <c r="BU520" s="20"/>
    </row>
    <row r="521" spans="73:73">
      <c r="BU521" s="20"/>
    </row>
    <row r="522" spans="73:73">
      <c r="BU522" s="20"/>
    </row>
    <row r="523" spans="73:73">
      <c r="BU523" s="20"/>
    </row>
    <row r="524" spans="73:73">
      <c r="BU524" s="20"/>
    </row>
    <row r="525" spans="73:73">
      <c r="BU525" s="20"/>
    </row>
    <row r="526" spans="73:73">
      <c r="BU526" s="20"/>
    </row>
    <row r="527" spans="73:73">
      <c r="BU527" s="20"/>
    </row>
    <row r="528" spans="73:73">
      <c r="BU528" s="20"/>
    </row>
    <row r="529" spans="73:73">
      <c r="BU529" s="20"/>
    </row>
    <row r="530" spans="73:73">
      <c r="BU530" s="20"/>
    </row>
    <row r="531" spans="73:73">
      <c r="BU531" s="20"/>
    </row>
    <row r="532" spans="73:73">
      <c r="BU532" s="20"/>
    </row>
    <row r="533" spans="73:73">
      <c r="BU533" s="20"/>
    </row>
    <row r="534" spans="73:73">
      <c r="BU534" s="20"/>
    </row>
    <row r="535" spans="73:73">
      <c r="BU535" s="20"/>
    </row>
    <row r="536" spans="73:73">
      <c r="BU536" s="20"/>
    </row>
    <row r="537" spans="73:73">
      <c r="BU537" s="20"/>
    </row>
    <row r="538" spans="73:73">
      <c r="BU538" s="20"/>
    </row>
    <row r="539" spans="73:73">
      <c r="BU539" s="20"/>
    </row>
    <row r="540" spans="73:73">
      <c r="BU540" s="20"/>
    </row>
    <row r="541" spans="73:73">
      <c r="BU541" s="20"/>
    </row>
    <row r="542" spans="73:73">
      <c r="BU542" s="20"/>
    </row>
    <row r="543" spans="73:73">
      <c r="BU543" s="20"/>
    </row>
    <row r="544" spans="73:73">
      <c r="BU544" s="20"/>
    </row>
    <row r="545" spans="73:73">
      <c r="BU545" s="20"/>
    </row>
    <row r="546" spans="73:73">
      <c r="BU546" s="20"/>
    </row>
    <row r="547" spans="73:73">
      <c r="BU547" s="20"/>
    </row>
    <row r="548" spans="73:73">
      <c r="BU548" s="20"/>
    </row>
    <row r="549" spans="73:73">
      <c r="BU549" s="20"/>
    </row>
    <row r="550" spans="73:73">
      <c r="BU550" s="20"/>
    </row>
    <row r="551" spans="73:73">
      <c r="BU551" s="20"/>
    </row>
    <row r="552" spans="73:73">
      <c r="BU552" s="20"/>
    </row>
    <row r="553" spans="73:73">
      <c r="BU553" s="20"/>
    </row>
    <row r="554" spans="73:73">
      <c r="BU554" s="20"/>
    </row>
    <row r="555" spans="73:73">
      <c r="BU555" s="20"/>
    </row>
    <row r="556" spans="73:73">
      <c r="BU556" s="20"/>
    </row>
    <row r="557" spans="73:73">
      <c r="BU557" s="20"/>
    </row>
    <row r="558" spans="73:73">
      <c r="BU558" s="20"/>
    </row>
    <row r="559" spans="73:73">
      <c r="BU559" s="20"/>
    </row>
    <row r="560" spans="73:73">
      <c r="BU560" s="20"/>
    </row>
    <row r="561" spans="73:73">
      <c r="BU561" s="20"/>
    </row>
    <row r="562" spans="73:73">
      <c r="BU562" s="20"/>
    </row>
    <row r="563" spans="73:73">
      <c r="BU563" s="20"/>
    </row>
    <row r="564" spans="73:73">
      <c r="BU564" s="20"/>
    </row>
    <row r="565" spans="73:73">
      <c r="BU565" s="20"/>
    </row>
    <row r="566" spans="73:73">
      <c r="BU566" s="20"/>
    </row>
    <row r="567" spans="73:73">
      <c r="BU567" s="20"/>
    </row>
    <row r="568" spans="73:73">
      <c r="BU568" s="20"/>
    </row>
    <row r="569" spans="73:73">
      <c r="BU569" s="20"/>
    </row>
    <row r="570" spans="73:73">
      <c r="BU570" s="20"/>
    </row>
    <row r="571" spans="73:73">
      <c r="BU571" s="20"/>
    </row>
    <row r="572" spans="73:73">
      <c r="BU572" s="20"/>
    </row>
    <row r="573" spans="73:73">
      <c r="BU573" s="20"/>
    </row>
    <row r="574" spans="73:73">
      <c r="BU574" s="20"/>
    </row>
    <row r="575" spans="73:73">
      <c r="BU575" s="20"/>
    </row>
    <row r="576" spans="73:73">
      <c r="BU576" s="20"/>
    </row>
    <row r="577" spans="73:73">
      <c r="BU577" s="20"/>
    </row>
    <row r="578" spans="73:73">
      <c r="BU578" s="20"/>
    </row>
    <row r="579" spans="73:73">
      <c r="BU579" s="20"/>
    </row>
    <row r="580" spans="73:73">
      <c r="BU580" s="20"/>
    </row>
    <row r="581" spans="73:73">
      <c r="BU581" s="20"/>
    </row>
    <row r="582" spans="73:73">
      <c r="BU582" s="20"/>
    </row>
    <row r="583" spans="73:73">
      <c r="BU583" s="20"/>
    </row>
    <row r="584" spans="73:73">
      <c r="BU584" s="20"/>
    </row>
    <row r="585" spans="73:73">
      <c r="BU585" s="20"/>
    </row>
    <row r="586" spans="73:73">
      <c r="BU586" s="20"/>
    </row>
    <row r="587" spans="73:73">
      <c r="BU587" s="20"/>
    </row>
    <row r="588" spans="73:73">
      <c r="BU588" s="20"/>
    </row>
    <row r="589" spans="73:73">
      <c r="BU589" s="20"/>
    </row>
    <row r="590" spans="73:73">
      <c r="BU590" s="20"/>
    </row>
    <row r="591" spans="73:73">
      <c r="BU591" s="20"/>
    </row>
    <row r="592" spans="73:73">
      <c r="BU592" s="20"/>
    </row>
    <row r="593" spans="73:73">
      <c r="BU593" s="20"/>
    </row>
    <row r="594" spans="73:73">
      <c r="BU594" s="20"/>
    </row>
    <row r="595" spans="73:73">
      <c r="BU595" s="20"/>
    </row>
    <row r="596" spans="73:73">
      <c r="BU596" s="20"/>
    </row>
    <row r="597" spans="73:73">
      <c r="BU597" s="20"/>
    </row>
    <row r="598" spans="73:73">
      <c r="BU598" s="20"/>
    </row>
    <row r="599" spans="73:73">
      <c r="BU599" s="20"/>
    </row>
    <row r="600" spans="73:73">
      <c r="BU600" s="20"/>
    </row>
    <row r="601" spans="73:73">
      <c r="BU601" s="20"/>
    </row>
    <row r="602" spans="73:73">
      <c r="BU602" s="20"/>
    </row>
    <row r="603" spans="73:73">
      <c r="BU603" s="20"/>
    </row>
    <row r="604" spans="73:73">
      <c r="BU604" s="20"/>
    </row>
    <row r="605" spans="73:73">
      <c r="BU605" s="20"/>
    </row>
    <row r="606" spans="73:73">
      <c r="BU606" s="20"/>
    </row>
    <row r="607" spans="73:73">
      <c r="BU607" s="20"/>
    </row>
    <row r="608" spans="73:73">
      <c r="BU608" s="20"/>
    </row>
    <row r="609" spans="73:73">
      <c r="BU609" s="20"/>
    </row>
    <row r="610" spans="73:73">
      <c r="BU610" s="20"/>
    </row>
    <row r="611" spans="73:73">
      <c r="BU611" s="20"/>
    </row>
    <row r="612" spans="73:73">
      <c r="BU612" s="20"/>
    </row>
    <row r="613" spans="73:73">
      <c r="BU613" s="20"/>
    </row>
    <row r="614" spans="73:73">
      <c r="BU614" s="20"/>
    </row>
    <row r="615" spans="73:73">
      <c r="BU615" s="20"/>
    </row>
    <row r="616" spans="73:73">
      <c r="BU616" s="20"/>
    </row>
    <row r="617" spans="73:73">
      <c r="BU617" s="20"/>
    </row>
    <row r="618" spans="73:73">
      <c r="BU618" s="20"/>
    </row>
    <row r="619" spans="73:73">
      <c r="BU619" s="20"/>
    </row>
    <row r="620" spans="73:73">
      <c r="BU620" s="20"/>
    </row>
    <row r="621" spans="73:73">
      <c r="BU621" s="20"/>
    </row>
    <row r="622" spans="73:73">
      <c r="BU622" s="20"/>
    </row>
    <row r="623" spans="73:73">
      <c r="BU623" s="20"/>
    </row>
    <row r="624" spans="73:73">
      <c r="BU624" s="20"/>
    </row>
    <row r="625" spans="73:73">
      <c r="BU625" s="20"/>
    </row>
    <row r="626" spans="73:73">
      <c r="BU626" s="20"/>
    </row>
    <row r="627" spans="73:73">
      <c r="BU627" s="20"/>
    </row>
    <row r="628" spans="73:73">
      <c r="BU628" s="20"/>
    </row>
    <row r="629" spans="73:73">
      <c r="BU629" s="20"/>
    </row>
    <row r="630" spans="73:73">
      <c r="BU630" s="20"/>
    </row>
    <row r="631" spans="73:73">
      <c r="BU631" s="20"/>
    </row>
    <row r="632" spans="73:73">
      <c r="BU632" s="20"/>
    </row>
    <row r="633" spans="73:73">
      <c r="BU633" s="20"/>
    </row>
    <row r="634" spans="73:73">
      <c r="BU634" s="20"/>
    </row>
    <row r="635" spans="73:73">
      <c r="BU635" s="20"/>
    </row>
    <row r="636" spans="73:73">
      <c r="BU636" s="20"/>
    </row>
    <row r="637" spans="73:73">
      <c r="BU637" s="20"/>
    </row>
    <row r="638" spans="73:73">
      <c r="BU638" s="20"/>
    </row>
    <row r="639" spans="73:73">
      <c r="BU639" s="20"/>
    </row>
    <row r="640" spans="73:73">
      <c r="BU640" s="20"/>
    </row>
    <row r="641" spans="73:73">
      <c r="BU641" s="20"/>
    </row>
    <row r="642" spans="73:73">
      <c r="BU642" s="20"/>
    </row>
    <row r="643" spans="73:73">
      <c r="BU643" s="20"/>
    </row>
    <row r="644" spans="73:73">
      <c r="BU644" s="20"/>
    </row>
    <row r="645" spans="73:73">
      <c r="BU645" s="20"/>
    </row>
    <row r="646" spans="73:73">
      <c r="BU646" s="20"/>
    </row>
    <row r="647" spans="73:73">
      <c r="BU647" s="20"/>
    </row>
    <row r="648" spans="73:73">
      <c r="BU648" s="20"/>
    </row>
    <row r="649" spans="73:73">
      <c r="BU649" s="20"/>
    </row>
    <row r="650" spans="73:73">
      <c r="BU650" s="20"/>
    </row>
    <row r="651" spans="73:73">
      <c r="BU651" s="20"/>
    </row>
    <row r="652" spans="73:73">
      <c r="BU652" s="20"/>
    </row>
    <row r="653" spans="73:73">
      <c r="BU653" s="20"/>
    </row>
    <row r="654" spans="73:73">
      <c r="BU654" s="20"/>
    </row>
    <row r="655" spans="73:73">
      <c r="BU655" s="20"/>
    </row>
    <row r="656" spans="73:73">
      <c r="BU656" s="20"/>
    </row>
    <row r="657" spans="73:73">
      <c r="BU657" s="20"/>
    </row>
    <row r="658" spans="73:73">
      <c r="BU658" s="20"/>
    </row>
    <row r="659" spans="73:73">
      <c r="BU659" s="20"/>
    </row>
    <row r="660" spans="73:73">
      <c r="BU660" s="20"/>
    </row>
    <row r="661" spans="73:73">
      <c r="BU661" s="20"/>
    </row>
    <row r="662" spans="73:73">
      <c r="BU662" s="20"/>
    </row>
    <row r="663" spans="73:73">
      <c r="BU663" s="20"/>
    </row>
    <row r="664" spans="73:73">
      <c r="BU664" s="20"/>
    </row>
    <row r="665" spans="73:73">
      <c r="BU665" s="20"/>
    </row>
    <row r="666" spans="73:73">
      <c r="BU666" s="20"/>
    </row>
    <row r="667" spans="73:73">
      <c r="BU667" s="20"/>
    </row>
    <row r="668" spans="73:73">
      <c r="BU668" s="20"/>
    </row>
    <row r="669" spans="73:73">
      <c r="BU669" s="20"/>
    </row>
    <row r="670" spans="73:73">
      <c r="BU670" s="20"/>
    </row>
    <row r="671" spans="73:73">
      <c r="BU671" s="20"/>
    </row>
    <row r="672" spans="73:73">
      <c r="BU672" s="20"/>
    </row>
    <row r="673" spans="73:73">
      <c r="BU673" s="20"/>
    </row>
    <row r="674" spans="73:73">
      <c r="BU674" s="20"/>
    </row>
    <row r="675" spans="73:73">
      <c r="BU675" s="20"/>
    </row>
    <row r="676" spans="73:73">
      <c r="BU676" s="20"/>
    </row>
    <row r="677" spans="73:73">
      <c r="BU677" s="20"/>
    </row>
    <row r="678" spans="73:73">
      <c r="BU678" s="20"/>
    </row>
    <row r="679" spans="73:73">
      <c r="BU679" s="20"/>
    </row>
    <row r="680" spans="73:73">
      <c r="BU680" s="20"/>
    </row>
    <row r="681" spans="73:73">
      <c r="BU681" s="20"/>
    </row>
    <row r="682" spans="73:73">
      <c r="BU682" s="20"/>
    </row>
    <row r="683" spans="73:73">
      <c r="BU683" s="20"/>
    </row>
    <row r="684" spans="73:73">
      <c r="BU684" s="20"/>
    </row>
    <row r="685" spans="73:73">
      <c r="BU685" s="20"/>
    </row>
    <row r="686" spans="73:73">
      <c r="BU686" s="20"/>
    </row>
    <row r="687" spans="73:73">
      <c r="BU687" s="20"/>
    </row>
    <row r="688" spans="73:73">
      <c r="BU688" s="20"/>
    </row>
    <row r="689" spans="73:73">
      <c r="BU689" s="20"/>
    </row>
    <row r="690" spans="73:73">
      <c r="BU690" s="20"/>
    </row>
    <row r="691" spans="73:73">
      <c r="BU691" s="20"/>
    </row>
    <row r="692" spans="73:73">
      <c r="BU692" s="20"/>
    </row>
    <row r="693" spans="73:73">
      <c r="BU693" s="20"/>
    </row>
    <row r="694" spans="73:73">
      <c r="BU694" s="20"/>
    </row>
    <row r="695" spans="73:73">
      <c r="BU695" s="20"/>
    </row>
    <row r="696" spans="73:73">
      <c r="BU696" s="20"/>
    </row>
    <row r="697" spans="73:73">
      <c r="BU697" s="20"/>
    </row>
    <row r="698" spans="73:73">
      <c r="BU698" s="20"/>
    </row>
    <row r="699" spans="73:73">
      <c r="BU699" s="20"/>
    </row>
    <row r="700" spans="73:73">
      <c r="BU700" s="20"/>
    </row>
    <row r="701" spans="73:73">
      <c r="BU701" s="20"/>
    </row>
    <row r="702" spans="73:73">
      <c r="BU702" s="20"/>
    </row>
    <row r="703" spans="73:73">
      <c r="BU703" s="20"/>
    </row>
    <row r="704" spans="73:73">
      <c r="BU704" s="20"/>
    </row>
    <row r="705" spans="73:73">
      <c r="BU705" s="20"/>
    </row>
    <row r="706" spans="73:73">
      <c r="BU706" s="20"/>
    </row>
    <row r="707" spans="73:73">
      <c r="BU707" s="20"/>
    </row>
    <row r="708" spans="73:73">
      <c r="BU708" s="20"/>
    </row>
    <row r="709" spans="73:73">
      <c r="BU709" s="20"/>
    </row>
    <row r="710" spans="73:73">
      <c r="BU710" s="20"/>
    </row>
    <row r="711" spans="73:73">
      <c r="BU711" s="20"/>
    </row>
    <row r="712" spans="73:73">
      <c r="BU712" s="20"/>
    </row>
    <row r="713" spans="73:73">
      <c r="BU713" s="20"/>
    </row>
    <row r="714" spans="73:73">
      <c r="BU714" s="20"/>
    </row>
    <row r="715" spans="73:73">
      <c r="BU715" s="20"/>
    </row>
    <row r="716" spans="73:73">
      <c r="BU716" s="20"/>
    </row>
    <row r="717" spans="73:73">
      <c r="BU717" s="20"/>
    </row>
    <row r="718" spans="73:73">
      <c r="BU718" s="20"/>
    </row>
    <row r="719" spans="73:73">
      <c r="BU719" s="20"/>
    </row>
    <row r="720" spans="73:73">
      <c r="BU720" s="20"/>
    </row>
    <row r="721" spans="73:73">
      <c r="BU721" s="20"/>
    </row>
    <row r="722" spans="73:73">
      <c r="BU722" s="20"/>
    </row>
    <row r="723" spans="73:73">
      <c r="BU723" s="20"/>
    </row>
    <row r="724" spans="73:73">
      <c r="BU724" s="20"/>
    </row>
    <row r="725" spans="73:73">
      <c r="BU725" s="20"/>
    </row>
    <row r="726" spans="73:73">
      <c r="BU726" s="20"/>
    </row>
    <row r="727" spans="73:73">
      <c r="BU727" s="20"/>
    </row>
    <row r="728" spans="73:73">
      <c r="BU728" s="20"/>
    </row>
    <row r="729" spans="73:73">
      <c r="BU729" s="20"/>
    </row>
    <row r="730" spans="73:73">
      <c r="BU730" s="20"/>
    </row>
    <row r="731" spans="73:73">
      <c r="BU731" s="20"/>
    </row>
    <row r="732" spans="73:73">
      <c r="BU732" s="20"/>
    </row>
    <row r="733" spans="73:73">
      <c r="BU733" s="20"/>
    </row>
    <row r="734" spans="73:73">
      <c r="BU734" s="20"/>
    </row>
    <row r="735" spans="73:73">
      <c r="BU735" s="20"/>
    </row>
    <row r="736" spans="73:73">
      <c r="BU736" s="20"/>
    </row>
    <row r="737" spans="73:73">
      <c r="BU737" s="20"/>
    </row>
    <row r="738" spans="73:73">
      <c r="BU738" s="20"/>
    </row>
    <row r="739" spans="73:73">
      <c r="BU739" s="20"/>
    </row>
    <row r="740" spans="73:73">
      <c r="BU740" s="20"/>
    </row>
    <row r="741" spans="73:73">
      <c r="BU741" s="20"/>
    </row>
    <row r="742" spans="73:73">
      <c r="BU742" s="20"/>
    </row>
    <row r="743" spans="73:73">
      <c r="BU743" s="20"/>
    </row>
    <row r="744" spans="73:73">
      <c r="BU744" s="20"/>
    </row>
    <row r="745" spans="73:73">
      <c r="BU745" s="20"/>
    </row>
    <row r="746" spans="73:73">
      <c r="BU746" s="20"/>
    </row>
    <row r="747" spans="73:73">
      <c r="BU747" s="20"/>
    </row>
    <row r="748" spans="73:73">
      <c r="BU748" s="20"/>
    </row>
    <row r="749" spans="73:73">
      <c r="BU749" s="20"/>
    </row>
    <row r="750" spans="73:73">
      <c r="BU750" s="20"/>
    </row>
    <row r="751" spans="73:73">
      <c r="BU751" s="20"/>
    </row>
    <row r="752" spans="73:73">
      <c r="BU752" s="20"/>
    </row>
    <row r="753" spans="73:73">
      <c r="BU753" s="20"/>
    </row>
    <row r="754" spans="73:73">
      <c r="BU754" s="20"/>
    </row>
    <row r="755" spans="73:73">
      <c r="BU755" s="20"/>
    </row>
    <row r="756" spans="73:73">
      <c r="BU756" s="20"/>
    </row>
    <row r="757" spans="73:73">
      <c r="BU757" s="20"/>
    </row>
    <row r="758" spans="73:73">
      <c r="BU758" s="20"/>
    </row>
    <row r="759" spans="73:73">
      <c r="BU759" s="20"/>
    </row>
    <row r="760" spans="73:73">
      <c r="BU760" s="20"/>
    </row>
    <row r="761" spans="73:73">
      <c r="BU761" s="20"/>
    </row>
    <row r="762" spans="73:73">
      <c r="BU762" s="20"/>
    </row>
    <row r="763" spans="73:73">
      <c r="BU763" s="20"/>
    </row>
    <row r="764" spans="73:73">
      <c r="BU764" s="20"/>
    </row>
    <row r="765" spans="73:73">
      <c r="BU765" s="20"/>
    </row>
    <row r="766" spans="73:73">
      <c r="BU766" s="20"/>
    </row>
    <row r="767" spans="73:73">
      <c r="BU767" s="20"/>
    </row>
    <row r="768" spans="73:73">
      <c r="BU768" s="20"/>
    </row>
    <row r="769" spans="73:73">
      <c r="BU769" s="20"/>
    </row>
    <row r="770" spans="73:73">
      <c r="BU770" s="20"/>
    </row>
    <row r="771" spans="73:73">
      <c r="BU771" s="20"/>
    </row>
    <row r="772" spans="73:73">
      <c r="BU772" s="20"/>
    </row>
    <row r="773" spans="73:73">
      <c r="BU773" s="20"/>
    </row>
    <row r="774" spans="73:73">
      <c r="BU774" s="20"/>
    </row>
    <row r="775" spans="73:73">
      <c r="BU775" s="20"/>
    </row>
    <row r="776" spans="73:73">
      <c r="BU776" s="20"/>
    </row>
    <row r="777" spans="73:73">
      <c r="BU777" s="20"/>
    </row>
    <row r="778" spans="73:73">
      <c r="BU778" s="20"/>
    </row>
    <row r="779" spans="73:73">
      <c r="BU779" s="20"/>
    </row>
    <row r="780" spans="73:73">
      <c r="BU780" s="20"/>
    </row>
    <row r="781" spans="73:73">
      <c r="BU781" s="20"/>
    </row>
    <row r="782" spans="73:73">
      <c r="BU782" s="20"/>
    </row>
    <row r="783" spans="73:73">
      <c r="BU783" s="20"/>
    </row>
    <row r="784" spans="73:73">
      <c r="BU784" s="20"/>
    </row>
    <row r="785" spans="73:73">
      <c r="BU785" s="20"/>
    </row>
    <row r="786" spans="73:73">
      <c r="BU786" s="20"/>
    </row>
    <row r="787" spans="73:73">
      <c r="BU787" s="20"/>
    </row>
    <row r="788" spans="73:73">
      <c r="BU788" s="20"/>
    </row>
    <row r="789" spans="73:73">
      <c r="BU789" s="20"/>
    </row>
    <row r="790" spans="73:73">
      <c r="BU790" s="20"/>
    </row>
    <row r="791" spans="73:73">
      <c r="BU791" s="20"/>
    </row>
    <row r="792" spans="73:73">
      <c r="BU792" s="20"/>
    </row>
    <row r="793" spans="73:73">
      <c r="BU793" s="20"/>
    </row>
    <row r="794" spans="73:73">
      <c r="BU794" s="20"/>
    </row>
    <row r="795" spans="73:73">
      <c r="BU795" s="20"/>
    </row>
    <row r="796" spans="73:73">
      <c r="BU796" s="20"/>
    </row>
    <row r="797" spans="73:73">
      <c r="BU797" s="20"/>
    </row>
    <row r="798" spans="73:73">
      <c r="BU798" s="20"/>
    </row>
    <row r="799" spans="73:73">
      <c r="BU799" s="20"/>
    </row>
    <row r="800" spans="73:73">
      <c r="BU800" s="20"/>
    </row>
    <row r="801" spans="73:73">
      <c r="BU801" s="20"/>
    </row>
    <row r="802" spans="73:73">
      <c r="BU802" s="20"/>
    </row>
    <row r="803" spans="73:73">
      <c r="BU803" s="20"/>
    </row>
    <row r="804" spans="73:73">
      <c r="BU804" s="20"/>
    </row>
    <row r="805" spans="73:73">
      <c r="BU805" s="20"/>
    </row>
    <row r="806" spans="73:73">
      <c r="BU806" s="20"/>
    </row>
    <row r="807" spans="73:73">
      <c r="BU807" s="20"/>
    </row>
    <row r="808" spans="73:73">
      <c r="BU808" s="20"/>
    </row>
    <row r="809" spans="73:73">
      <c r="BU809" s="20"/>
    </row>
    <row r="810" spans="73:73">
      <c r="BU810" s="20"/>
    </row>
    <row r="811" spans="73:73">
      <c r="BU811" s="20"/>
    </row>
    <row r="812" spans="73:73">
      <c r="BU812" s="20"/>
    </row>
    <row r="813" spans="73:73">
      <c r="BU813" s="20"/>
    </row>
    <row r="814" spans="73:73">
      <c r="BU814" s="20"/>
    </row>
    <row r="815" spans="73:73">
      <c r="BU815" s="20"/>
    </row>
    <row r="816" spans="73:73">
      <c r="BU816" s="20"/>
    </row>
    <row r="817" spans="73:73">
      <c r="BU817" s="20"/>
    </row>
    <row r="818" spans="73:73">
      <c r="BU818" s="20"/>
    </row>
    <row r="819" spans="73:73">
      <c r="BU819" s="20"/>
    </row>
    <row r="820" spans="73:73">
      <c r="BU820" s="20"/>
    </row>
    <row r="821" spans="73:73">
      <c r="BU821" s="20"/>
    </row>
    <row r="822" spans="73:73">
      <c r="BU822" s="20"/>
    </row>
    <row r="823" spans="73:73">
      <c r="BU823" s="20"/>
    </row>
    <row r="824" spans="73:73">
      <c r="BU824" s="20"/>
    </row>
    <row r="825" spans="73:73">
      <c r="BU825" s="20"/>
    </row>
    <row r="826" spans="73:73">
      <c r="BU826" s="20"/>
    </row>
    <row r="827" spans="73:73">
      <c r="BU827" s="20"/>
    </row>
    <row r="828" spans="73:73">
      <c r="BU828" s="20"/>
    </row>
    <row r="829" spans="73:73">
      <c r="BU829" s="20"/>
    </row>
    <row r="830" spans="73:73">
      <c r="BU830" s="20"/>
    </row>
    <row r="831" spans="73:73">
      <c r="BU831" s="20"/>
    </row>
    <row r="832" spans="73:73">
      <c r="BU832" s="20"/>
    </row>
    <row r="833" spans="73:73">
      <c r="BU833" s="20"/>
    </row>
    <row r="834" spans="73:73">
      <c r="BU834" s="20"/>
    </row>
    <row r="835" spans="73:73">
      <c r="BU835" s="20"/>
    </row>
    <row r="836" spans="73:73">
      <c r="BU836" s="20"/>
    </row>
    <row r="837" spans="73:73">
      <c r="BU837" s="20"/>
    </row>
    <row r="838" spans="73:73">
      <c r="BU838" s="20"/>
    </row>
    <row r="839" spans="73:73">
      <c r="BU839" s="20"/>
    </row>
    <row r="840" spans="73:73">
      <c r="BU840" s="20"/>
    </row>
    <row r="841" spans="73:73">
      <c r="BU841" s="20"/>
    </row>
    <row r="842" spans="73:73">
      <c r="BU842" s="20"/>
    </row>
    <row r="843" spans="73:73">
      <c r="BU843" s="20"/>
    </row>
    <row r="844" spans="73:73">
      <c r="BU844" s="20"/>
    </row>
    <row r="845" spans="73:73">
      <c r="BU845" s="20"/>
    </row>
    <row r="846" spans="73:73">
      <c r="BU846" s="20"/>
    </row>
    <row r="847" spans="73:73">
      <c r="BU847" s="20"/>
    </row>
    <row r="848" spans="73:73">
      <c r="BU848" s="20"/>
    </row>
    <row r="849" spans="73:73">
      <c r="BU849" s="20"/>
    </row>
    <row r="850" spans="73:73">
      <c r="BU850" s="20"/>
    </row>
    <row r="851" spans="73:73">
      <c r="BU851" s="20"/>
    </row>
    <row r="852" spans="73:73">
      <c r="BU852" s="20"/>
    </row>
    <row r="853" spans="73:73">
      <c r="BU853" s="20"/>
    </row>
    <row r="854" spans="73:73">
      <c r="BU854" s="20"/>
    </row>
    <row r="855" spans="73:73">
      <c r="BU855" s="20"/>
    </row>
    <row r="856" spans="73:73">
      <c r="BU856" s="20"/>
    </row>
    <row r="857" spans="73:73">
      <c r="BU857" s="20"/>
    </row>
    <row r="858" spans="73:73">
      <c r="BU858" s="20"/>
    </row>
    <row r="859" spans="73:73">
      <c r="BU859" s="20"/>
    </row>
    <row r="860" spans="73:73">
      <c r="BU860" s="20"/>
    </row>
    <row r="861" spans="73:73">
      <c r="BU861" s="20"/>
    </row>
    <row r="862" spans="73:73">
      <c r="BU862" s="20"/>
    </row>
    <row r="863" spans="73:73">
      <c r="BU863" s="20"/>
    </row>
    <row r="864" spans="73:73">
      <c r="BU864" s="20"/>
    </row>
    <row r="865" spans="73:73">
      <c r="BU865" s="20"/>
    </row>
    <row r="866" spans="73:73">
      <c r="BU866" s="20"/>
    </row>
    <row r="867" spans="73:73">
      <c r="BU867" s="20"/>
    </row>
    <row r="868" spans="73:73">
      <c r="BU868" s="20"/>
    </row>
    <row r="869" spans="73:73">
      <c r="BU869" s="20"/>
    </row>
    <row r="870" spans="73:73">
      <c r="BU870" s="20"/>
    </row>
    <row r="871" spans="73:73">
      <c r="BU871" s="20"/>
    </row>
    <row r="872" spans="73:73">
      <c r="BU872" s="20"/>
    </row>
    <row r="873" spans="73:73">
      <c r="BU873" s="20"/>
    </row>
    <row r="874" spans="73:73">
      <c r="BU874" s="20"/>
    </row>
    <row r="875" spans="73:73">
      <c r="BU875" s="20"/>
    </row>
    <row r="876" spans="73:73">
      <c r="BU876" s="20"/>
    </row>
    <row r="877" spans="73:73">
      <c r="BU877" s="20"/>
    </row>
    <row r="878" spans="73:73">
      <c r="BU878" s="20"/>
    </row>
    <row r="879" spans="73:73">
      <c r="BU879" s="20"/>
    </row>
    <row r="880" spans="73:73">
      <c r="BU880" s="20"/>
    </row>
    <row r="881" spans="73:73">
      <c r="BU881" s="20"/>
    </row>
    <row r="882" spans="73:73">
      <c r="BU882" s="20"/>
    </row>
    <row r="883" spans="73:73">
      <c r="BU883" s="20"/>
    </row>
    <row r="884" spans="73:73">
      <c r="BU884" s="20"/>
    </row>
    <row r="885" spans="73:73">
      <c r="BU885" s="20"/>
    </row>
    <row r="886" spans="73:73">
      <c r="BU886" s="20"/>
    </row>
    <row r="887" spans="73:73">
      <c r="BU887" s="20"/>
    </row>
    <row r="888" spans="73:73">
      <c r="BU888" s="20"/>
    </row>
    <row r="889" spans="73:73">
      <c r="BU889" s="20"/>
    </row>
    <row r="890" spans="73:73">
      <c r="BU890" s="20"/>
    </row>
    <row r="891" spans="73:73">
      <c r="BU891" s="20"/>
    </row>
    <row r="892" spans="73:73">
      <c r="BU892" s="20"/>
    </row>
    <row r="893" spans="73:73">
      <c r="BU893" s="20"/>
    </row>
    <row r="894" spans="73:73">
      <c r="BU894" s="20"/>
    </row>
    <row r="895" spans="73:73">
      <c r="BU895" s="20"/>
    </row>
    <row r="896" spans="73:73">
      <c r="BU896" s="20"/>
    </row>
    <row r="897" spans="73:73">
      <c r="BU897" s="20"/>
    </row>
    <row r="898" spans="73:73">
      <c r="BU898" s="20"/>
    </row>
    <row r="899" spans="73:73">
      <c r="BU899" s="20"/>
    </row>
    <row r="900" spans="73:73">
      <c r="BU900" s="20"/>
    </row>
    <row r="901" spans="73:73">
      <c r="BU901" s="20"/>
    </row>
    <row r="902" spans="73:73">
      <c r="BU902" s="20"/>
    </row>
    <row r="903" spans="73:73">
      <c r="BU903" s="20"/>
    </row>
    <row r="904" spans="73:73">
      <c r="BU904" s="20"/>
    </row>
    <row r="905" spans="73:73">
      <c r="BU905" s="20"/>
    </row>
    <row r="906" spans="73:73">
      <c r="BU906" s="20"/>
    </row>
    <row r="907" spans="73:73">
      <c r="BU907" s="20"/>
    </row>
    <row r="908" spans="73:73">
      <c r="BU908" s="20"/>
    </row>
    <row r="909" spans="73:73">
      <c r="BU909" s="20"/>
    </row>
    <row r="910" spans="73:73">
      <c r="BU910" s="20"/>
    </row>
    <row r="911" spans="73:73">
      <c r="BU911" s="20"/>
    </row>
    <row r="912" spans="73:73">
      <c r="BU912" s="20"/>
    </row>
    <row r="913" spans="73:73">
      <c r="BU913" s="20"/>
    </row>
    <row r="914" spans="73:73">
      <c r="BU914" s="20"/>
    </row>
    <row r="915" spans="73:73">
      <c r="BU915" s="20"/>
    </row>
    <row r="916" spans="73:73">
      <c r="BU916" s="20"/>
    </row>
    <row r="917" spans="73:73">
      <c r="BU917" s="20"/>
    </row>
    <row r="918" spans="73:73">
      <c r="BU918" s="20"/>
    </row>
    <row r="919" spans="73:73">
      <c r="BU919" s="20"/>
    </row>
    <row r="920" spans="73:73">
      <c r="BU920" s="20"/>
    </row>
    <row r="921" spans="73:73">
      <c r="BU921" s="20"/>
    </row>
    <row r="922" spans="73:73">
      <c r="BU922" s="20"/>
    </row>
    <row r="923" spans="73:73">
      <c r="BU923" s="20"/>
    </row>
    <row r="924" spans="73:73">
      <c r="BU924" s="20"/>
    </row>
    <row r="925" spans="73:73">
      <c r="BU925" s="20"/>
    </row>
    <row r="926" spans="73:73">
      <c r="BU926" s="20"/>
    </row>
    <row r="927" spans="73:73">
      <c r="BU927" s="20"/>
    </row>
    <row r="928" spans="73:73">
      <c r="BU928" s="20"/>
    </row>
    <row r="929" spans="73:73">
      <c r="BU929" s="20"/>
    </row>
    <row r="930" spans="73:73">
      <c r="BU930" s="20"/>
    </row>
    <row r="931" spans="73:73">
      <c r="BU931" s="20"/>
    </row>
    <row r="932" spans="73:73">
      <c r="BU932" s="20"/>
    </row>
    <row r="933" spans="73:73">
      <c r="BU933" s="20"/>
    </row>
    <row r="934" spans="73:73">
      <c r="BU934" s="20"/>
    </row>
    <row r="935" spans="73:73">
      <c r="BU935" s="20"/>
    </row>
    <row r="936" spans="73:73">
      <c r="BU936" s="20"/>
    </row>
    <row r="937" spans="73:73">
      <c r="BU937" s="20"/>
    </row>
    <row r="938" spans="73:73">
      <c r="BU938" s="20"/>
    </row>
    <row r="939" spans="73:73">
      <c r="BU939" s="20"/>
    </row>
    <row r="940" spans="73:73">
      <c r="BU940" s="20"/>
    </row>
    <row r="941" spans="73:73">
      <c r="BU941" s="20"/>
    </row>
    <row r="942" spans="73:73">
      <c r="BU942" s="20"/>
    </row>
    <row r="943" spans="73:73">
      <c r="BU943" s="20"/>
    </row>
    <row r="944" spans="73:73">
      <c r="BU944" s="20"/>
    </row>
    <row r="945" spans="73:73">
      <c r="BU945" s="20"/>
    </row>
    <row r="946" spans="73:73">
      <c r="BU946" s="20"/>
    </row>
    <row r="947" spans="73:73">
      <c r="BU947" s="20"/>
    </row>
    <row r="948" spans="73:73">
      <c r="BU948" s="20"/>
    </row>
    <row r="949" spans="73:73">
      <c r="BU949" s="20"/>
    </row>
    <row r="950" spans="73:73">
      <c r="BU950" s="20"/>
    </row>
    <row r="951" spans="73:73">
      <c r="BU951" s="20"/>
    </row>
    <row r="952" spans="73:73">
      <c r="BU952" s="20"/>
    </row>
    <row r="953" spans="73:73">
      <c r="BU953" s="20"/>
    </row>
    <row r="954" spans="73:73">
      <c r="BU954" s="20"/>
    </row>
    <row r="955" spans="73:73">
      <c r="BU955" s="20"/>
    </row>
    <row r="956" spans="73:73">
      <c r="BU956" s="20"/>
    </row>
    <row r="957" spans="73:73">
      <c r="BU957" s="20"/>
    </row>
    <row r="958" spans="73:73">
      <c r="BU958" s="20"/>
    </row>
    <row r="959" spans="73:73">
      <c r="BU959" s="20"/>
    </row>
    <row r="960" spans="73:73">
      <c r="BU960" s="20"/>
    </row>
    <row r="961" spans="73:73">
      <c r="BU961" s="20"/>
    </row>
    <row r="962" spans="73:73">
      <c r="BU962" s="20"/>
    </row>
    <row r="963" spans="73:73">
      <c r="BU963" s="20"/>
    </row>
    <row r="964" spans="73:73">
      <c r="BU964" s="20"/>
    </row>
    <row r="965" spans="73:73">
      <c r="BU965" s="20"/>
    </row>
    <row r="966" spans="73:73">
      <c r="BU966" s="20"/>
    </row>
    <row r="967" spans="73:73">
      <c r="BU967" s="20"/>
    </row>
    <row r="968" spans="73:73">
      <c r="BU968" s="20"/>
    </row>
    <row r="969" spans="73:73">
      <c r="BU969" s="20"/>
    </row>
    <row r="970" spans="73:73">
      <c r="BU970" s="20"/>
    </row>
    <row r="971" spans="73:73">
      <c r="BU971" s="20"/>
    </row>
    <row r="972" spans="73:73">
      <c r="BU972" s="20"/>
    </row>
    <row r="973" spans="73:73">
      <c r="BU973" s="20"/>
    </row>
    <row r="974" spans="73:73">
      <c r="BU974" s="20"/>
    </row>
    <row r="975" spans="73:73">
      <c r="BU975" s="20"/>
    </row>
    <row r="976" spans="73:73">
      <c r="BU976" s="20"/>
    </row>
    <row r="977" spans="73:73">
      <c r="BU977" s="20"/>
    </row>
    <row r="978" spans="73:73">
      <c r="BU978" s="20"/>
    </row>
    <row r="979" spans="73:73">
      <c r="BU979" s="20"/>
    </row>
    <row r="980" spans="73:73">
      <c r="BU980" s="20"/>
    </row>
    <row r="981" spans="73:73">
      <c r="BU981" s="20"/>
    </row>
    <row r="982" spans="73:73">
      <c r="BU982" s="20"/>
    </row>
    <row r="983" spans="73:73">
      <c r="BU983" s="20"/>
    </row>
    <row r="984" spans="73:73">
      <c r="BU984" s="20"/>
    </row>
    <row r="985" spans="73:73">
      <c r="BU985" s="20"/>
    </row>
    <row r="986" spans="73:73">
      <c r="BU986" s="20"/>
    </row>
    <row r="987" spans="73:73">
      <c r="BU987" s="20"/>
    </row>
    <row r="988" spans="73:73">
      <c r="BU988" s="20"/>
    </row>
    <row r="989" spans="73:73">
      <c r="BU989" s="20"/>
    </row>
    <row r="990" spans="73:73">
      <c r="BU990" s="20"/>
    </row>
    <row r="991" spans="73:73">
      <c r="BU991" s="20"/>
    </row>
    <row r="992" spans="73:73">
      <c r="BU992" s="20"/>
    </row>
    <row r="993" spans="73:73">
      <c r="BU993" s="20"/>
    </row>
    <row r="994" spans="73:73">
      <c r="BU994" s="20"/>
    </row>
    <row r="995" spans="73:73">
      <c r="BU995" s="20"/>
    </row>
    <row r="996" spans="73:73">
      <c r="BU996" s="20"/>
    </row>
    <row r="997" spans="73:73">
      <c r="BU997" s="20"/>
    </row>
    <row r="998" spans="73:73">
      <c r="BU998" s="20"/>
    </row>
    <row r="999" spans="73:73">
      <c r="BU999" s="20"/>
    </row>
    <row r="1000" spans="73:73">
      <c r="BU1000" s="20"/>
    </row>
    <row r="1001" spans="73:73">
      <c r="BU1001" s="20"/>
    </row>
    <row r="1002" spans="73:73">
      <c r="BU1002" s="20"/>
    </row>
    <row r="1003" spans="73:73">
      <c r="BU1003" s="20"/>
    </row>
    <row r="1004" spans="73:73">
      <c r="BU1004" s="20"/>
    </row>
    <row r="1005" spans="73:73">
      <c r="BU1005" s="20"/>
    </row>
    <row r="1006" spans="73:73">
      <c r="BU1006" s="20"/>
    </row>
    <row r="1007" spans="73:73">
      <c r="BU1007" s="20"/>
    </row>
    <row r="1008" spans="73:73">
      <c r="BU1008" s="20"/>
    </row>
    <row r="1009" spans="73:73">
      <c r="BU1009" s="20"/>
    </row>
    <row r="1010" spans="73:73">
      <c r="BU1010" s="20"/>
    </row>
    <row r="1011" spans="73:73">
      <c r="BU1011" s="20"/>
    </row>
    <row r="1012" spans="73:73">
      <c r="BU1012" s="20"/>
    </row>
    <row r="1013" spans="73:73">
      <c r="BU1013" s="20"/>
    </row>
    <row r="1014" spans="73:73">
      <c r="BU1014" s="20"/>
    </row>
    <row r="1015" spans="73:73">
      <c r="BU1015" s="20"/>
    </row>
    <row r="1016" spans="73:73">
      <c r="BU1016" s="20"/>
    </row>
    <row r="1017" spans="73:73">
      <c r="BU1017" s="20"/>
    </row>
    <row r="1018" spans="73:73">
      <c r="BU1018" s="20"/>
    </row>
    <row r="1019" spans="73:73">
      <c r="BU1019" s="20"/>
    </row>
    <row r="1020" spans="73:73">
      <c r="BU1020" s="20"/>
    </row>
    <row r="1021" spans="73:73">
      <c r="BU1021" s="20"/>
    </row>
    <row r="1022" spans="73:73">
      <c r="BU1022" s="20"/>
    </row>
    <row r="1023" spans="73:73">
      <c r="BU1023" s="20"/>
    </row>
    <row r="1024" spans="73:73">
      <c r="BU1024" s="20"/>
    </row>
    <row r="1025" spans="73:73">
      <c r="BU1025" s="20"/>
    </row>
    <row r="1026" spans="73:73">
      <c r="BU1026" s="20"/>
    </row>
    <row r="1027" spans="73:73">
      <c r="BU1027" s="20"/>
    </row>
    <row r="1028" spans="73:73">
      <c r="BU1028" s="20"/>
    </row>
    <row r="1029" spans="73:73">
      <c r="BU1029" s="20"/>
    </row>
    <row r="1030" spans="73:73">
      <c r="BU1030" s="20"/>
    </row>
    <row r="1031" spans="73:73">
      <c r="BU1031" s="20"/>
    </row>
    <row r="1032" spans="73:73">
      <c r="BU1032" s="20"/>
    </row>
    <row r="1033" spans="73:73">
      <c r="BU1033" s="20"/>
    </row>
    <row r="1034" spans="73:73">
      <c r="BU1034" s="20"/>
    </row>
    <row r="1035" spans="73:73">
      <c r="BU1035" s="20"/>
    </row>
    <row r="1036" spans="73:73">
      <c r="BU1036" s="20"/>
    </row>
    <row r="1037" spans="73:73">
      <c r="BU1037" s="20"/>
    </row>
    <row r="1038" spans="73:73">
      <c r="BU1038" s="20"/>
    </row>
    <row r="1039" spans="73:73">
      <c r="BU1039" s="20"/>
    </row>
    <row r="1040" spans="73:73">
      <c r="BU1040" s="20"/>
    </row>
    <row r="1041" spans="73:73">
      <c r="BU1041" s="20"/>
    </row>
    <row r="1042" spans="73:73">
      <c r="BU1042" s="20"/>
    </row>
    <row r="1043" spans="73:73">
      <c r="BU1043" s="20"/>
    </row>
    <row r="1044" spans="73:73">
      <c r="BU1044" s="20"/>
    </row>
    <row r="1045" spans="73:73">
      <c r="BU1045" s="20"/>
    </row>
    <row r="1046" spans="73:73">
      <c r="BU1046" s="20"/>
    </row>
    <row r="1047" spans="73:73">
      <c r="BU1047" s="20"/>
    </row>
    <row r="1048" spans="73:73">
      <c r="BU1048" s="20"/>
    </row>
    <row r="1049" spans="73:73">
      <c r="BU1049" s="20"/>
    </row>
    <row r="1050" spans="73:73">
      <c r="BU1050" s="20"/>
    </row>
    <row r="1051" spans="73:73">
      <c r="BU1051" s="20"/>
    </row>
    <row r="1052" spans="73:73">
      <c r="BU1052" s="20"/>
    </row>
    <row r="1053" spans="73:73">
      <c r="BU1053" s="20"/>
    </row>
    <row r="1054" spans="73:73">
      <c r="BU1054" s="20"/>
    </row>
    <row r="1055" spans="73:73">
      <c r="BU1055" s="20"/>
    </row>
    <row r="1056" spans="73:73">
      <c r="BU1056" s="20"/>
    </row>
    <row r="1057" spans="73:73">
      <c r="BU1057" s="20"/>
    </row>
    <row r="1058" spans="73:73">
      <c r="BU1058" s="20"/>
    </row>
    <row r="1059" spans="73:73">
      <c r="BU1059" s="20"/>
    </row>
    <row r="1060" spans="73:73">
      <c r="BU1060" s="20"/>
    </row>
    <row r="1061" spans="73:73">
      <c r="BU1061" s="20"/>
    </row>
    <row r="1062" spans="73:73">
      <c r="BU1062" s="20"/>
    </row>
    <row r="1063" spans="73:73">
      <c r="BU1063" s="20"/>
    </row>
    <row r="1064" spans="73:73">
      <c r="BU1064" s="20"/>
    </row>
    <row r="1065" spans="73:73">
      <c r="BU1065" s="20"/>
    </row>
    <row r="1066" spans="73:73">
      <c r="BU1066" s="20"/>
    </row>
    <row r="1067" spans="73:73">
      <c r="BU1067" s="20"/>
    </row>
    <row r="1068" spans="73:73">
      <c r="BU1068" s="20"/>
    </row>
    <row r="1069" spans="73:73">
      <c r="BU1069" s="20"/>
    </row>
    <row r="1070" spans="73:73">
      <c r="BU1070" s="20"/>
    </row>
    <row r="1071" spans="73:73">
      <c r="BU1071" s="20"/>
    </row>
    <row r="1072" spans="73:73">
      <c r="BU1072" s="20"/>
    </row>
    <row r="1073" spans="73:73">
      <c r="BU1073" s="20"/>
    </row>
    <row r="1074" spans="73:73">
      <c r="BU1074" s="20"/>
    </row>
    <row r="1075" spans="73:73">
      <c r="BU1075" s="20"/>
    </row>
    <row r="1076" spans="73:73">
      <c r="BU1076" s="20"/>
    </row>
    <row r="1077" spans="73:73">
      <c r="BU1077" s="20"/>
    </row>
    <row r="1078" spans="73:73">
      <c r="BU1078" s="20"/>
    </row>
    <row r="1079" spans="73:73">
      <c r="BU1079" s="20"/>
    </row>
    <row r="1080" spans="73:73">
      <c r="BU1080" s="20"/>
    </row>
    <row r="1081" spans="73:73">
      <c r="BU1081" s="20"/>
    </row>
    <row r="1082" spans="73:73">
      <c r="BU1082" s="20"/>
    </row>
    <row r="1083" spans="73:73">
      <c r="BU1083" s="20"/>
    </row>
    <row r="1084" spans="73:73">
      <c r="BU1084" s="20"/>
    </row>
    <row r="1085" spans="73:73">
      <c r="BU1085" s="20"/>
    </row>
    <row r="1086" spans="73:73">
      <c r="BU1086" s="20"/>
    </row>
    <row r="1087" spans="73:73">
      <c r="BU1087" s="20"/>
    </row>
    <row r="1088" spans="73:73">
      <c r="BU1088" s="20"/>
    </row>
    <row r="1089" spans="73:73">
      <c r="BU1089" s="20"/>
    </row>
    <row r="1090" spans="73:73">
      <c r="BU1090" s="20"/>
    </row>
    <row r="1091" spans="73:73">
      <c r="BU1091" s="20"/>
    </row>
    <row r="1092" spans="73:73">
      <c r="BU1092" s="20"/>
    </row>
    <row r="1093" spans="73:73">
      <c r="BU1093" s="20"/>
    </row>
    <row r="1094" spans="73:73">
      <c r="BU1094" s="20"/>
    </row>
    <row r="1095" spans="73:73">
      <c r="BU1095" s="20"/>
    </row>
    <row r="1096" spans="73:73">
      <c r="BU1096" s="20"/>
    </row>
    <row r="1097" spans="73:73">
      <c r="BU1097" s="20"/>
    </row>
    <row r="1098" spans="73:73">
      <c r="BU1098" s="20"/>
    </row>
    <row r="1099" spans="73:73">
      <c r="BU1099" s="20"/>
    </row>
    <row r="1100" spans="73:73">
      <c r="BU1100" s="20"/>
    </row>
    <row r="1101" spans="73:73">
      <c r="BU1101" s="20"/>
    </row>
    <row r="1102" spans="73:73">
      <c r="BU1102" s="20"/>
    </row>
    <row r="1103" spans="73:73">
      <c r="BU1103" s="20"/>
    </row>
    <row r="1104" spans="73:73">
      <c r="BU1104" s="20"/>
    </row>
    <row r="1105" spans="73:73">
      <c r="BU1105" s="20"/>
    </row>
    <row r="1106" spans="73:73">
      <c r="BU1106" s="20"/>
    </row>
    <row r="1107" spans="73:73">
      <c r="BU1107" s="20"/>
    </row>
    <row r="1108" spans="73:73">
      <c r="BU1108" s="20"/>
    </row>
    <row r="1109" spans="73:73">
      <c r="BU1109" s="20"/>
    </row>
    <row r="1110" spans="73:73">
      <c r="BU1110" s="20"/>
    </row>
    <row r="1111" spans="73:73">
      <c r="BU1111" s="20"/>
    </row>
    <row r="1112" spans="73:73">
      <c r="BU1112" s="20"/>
    </row>
    <row r="1113" spans="73:73">
      <c r="BU1113" s="20"/>
    </row>
    <row r="1114" spans="73:73">
      <c r="BU1114" s="20"/>
    </row>
    <row r="1115" spans="73:73">
      <c r="BU1115" s="20"/>
    </row>
    <row r="1116" spans="73:73">
      <c r="BU1116" s="20"/>
    </row>
    <row r="1117" spans="73:73">
      <c r="BU1117" s="20"/>
    </row>
    <row r="1118" spans="73:73">
      <c r="BU1118" s="20"/>
    </row>
    <row r="1119" spans="73:73">
      <c r="BU1119" s="20"/>
    </row>
    <row r="1120" spans="73:73">
      <c r="BU1120" s="20"/>
    </row>
    <row r="1121" spans="73:73">
      <c r="BU1121" s="20"/>
    </row>
    <row r="1122" spans="73:73">
      <c r="BU1122" s="20"/>
    </row>
    <row r="1123" spans="73:73">
      <c r="BU1123" s="20"/>
    </row>
    <row r="1124" spans="73:73">
      <c r="BU1124" s="20"/>
    </row>
    <row r="1125" spans="73:73">
      <c r="BU1125" s="20"/>
    </row>
    <row r="1126" spans="73:73">
      <c r="BU1126" s="20"/>
    </row>
    <row r="1127" spans="73:73">
      <c r="BU1127" s="20"/>
    </row>
    <row r="1128" spans="73:73">
      <c r="BU1128" s="20"/>
    </row>
  </sheetData>
  <mergeCells count="20">
    <mergeCell ref="A6:A10"/>
    <mergeCell ref="B6:B7"/>
    <mergeCell ref="A11:A18"/>
    <mergeCell ref="K6:K7"/>
    <mergeCell ref="J1:J3"/>
    <mergeCell ref="K1:K3"/>
    <mergeCell ref="A1:A3"/>
    <mergeCell ref="BV1:BY2"/>
    <mergeCell ref="BZ1:CA2"/>
    <mergeCell ref="L2:L3"/>
    <mergeCell ref="C1:I2"/>
    <mergeCell ref="B1:B3"/>
    <mergeCell ref="BC2:BK2"/>
    <mergeCell ref="BL2:BT2"/>
    <mergeCell ref="AT2:BB2"/>
    <mergeCell ref="M2:Q2"/>
    <mergeCell ref="R2:V2"/>
    <mergeCell ref="AK2:AS2"/>
    <mergeCell ref="AB2:AJ2"/>
    <mergeCell ref="L1:BT1"/>
  </mergeCells>
  <conditionalFormatting sqref="P4:P18 BO9:BO18 BF9:BF12 AN9:AN18 U9:U18 BF17:BF18 BF14">
    <cfRule type="containsText" dxfId="26" priority="181" operator="containsText" text="Aceptable">
      <formula>NOT(ISERROR(SEARCH("Aceptable",P4)))</formula>
    </cfRule>
    <cfRule type="containsText" dxfId="25" priority="182" operator="containsText" text="Crítico">
      <formula>NOT(ISERROR(SEARCH("Crítico",P4)))</formula>
    </cfRule>
    <cfRule type="containsText" dxfId="24" priority="183" operator="containsText" text="Riesgo">
      <formula>NOT(ISERROR(SEARCH("Riesgo",P4)))</formula>
    </cfRule>
  </conditionalFormatting>
  <conditionalFormatting sqref="BO4:BO8 BF4:BF8 AN4:AN8 U4:U8">
    <cfRule type="containsText" dxfId="23" priority="25" operator="containsText" text="Aceptable">
      <formula>NOT(ISERROR(SEARCH("Aceptable",U4)))</formula>
    </cfRule>
    <cfRule type="containsText" dxfId="22" priority="26" operator="containsText" text="Crítico">
      <formula>NOT(ISERROR(SEARCH("Crítico",U4)))</formula>
    </cfRule>
    <cfRule type="containsText" dxfId="21" priority="27" operator="containsText" text="Riesgo">
      <formula>NOT(ISERROR(SEARCH("Riesgo",U4)))</formula>
    </cfRule>
  </conditionalFormatting>
  <conditionalFormatting sqref="AE9:AE18">
    <cfRule type="containsText" dxfId="20" priority="19" operator="containsText" text="Aceptable">
      <formula>NOT(ISERROR(SEARCH("Aceptable",AE9)))</formula>
    </cfRule>
    <cfRule type="containsText" dxfId="19" priority="20" operator="containsText" text="Crítico">
      <formula>NOT(ISERROR(SEARCH("Crítico",AE9)))</formula>
    </cfRule>
    <cfRule type="containsText" dxfId="18" priority="21" operator="containsText" text="Riesgo">
      <formula>NOT(ISERROR(SEARCH("Riesgo",AE9)))</formula>
    </cfRule>
  </conditionalFormatting>
  <conditionalFormatting sqref="AE4:AE8">
    <cfRule type="containsText" dxfId="17" priority="16" operator="containsText" text="Aceptable">
      <formula>NOT(ISERROR(SEARCH("Aceptable",AE4)))</formula>
    </cfRule>
    <cfRule type="containsText" dxfId="16" priority="17" operator="containsText" text="Crítico">
      <formula>NOT(ISERROR(SEARCH("Crítico",AE4)))</formula>
    </cfRule>
    <cfRule type="containsText" dxfId="15" priority="18" operator="containsText" text="Riesgo">
      <formula>NOT(ISERROR(SEARCH("Riesgo",AE4)))</formula>
    </cfRule>
  </conditionalFormatting>
  <conditionalFormatting sqref="BF16">
    <cfRule type="containsText" dxfId="14" priority="15" operator="containsText" text="Aceptable">
      <formula>NOT(ISERROR(SEARCH(("Aceptable"),(BF16))))</formula>
    </cfRule>
  </conditionalFormatting>
  <conditionalFormatting sqref="BF16">
    <cfRule type="containsText" dxfId="13" priority="14" operator="containsText" text="Crítico">
      <formula>NOT(ISERROR(SEARCH(("Crítico"),(BF16))))</formula>
    </cfRule>
  </conditionalFormatting>
  <conditionalFormatting sqref="BF16">
    <cfRule type="containsText" dxfId="12" priority="184" operator="containsText" text="Riesgo">
      <formula>NOT(ISERROR(SEARCH(("Riesgo"),(BF16))))</formula>
    </cfRule>
  </conditionalFormatting>
  <conditionalFormatting sqref="BF13">
    <cfRule type="containsText" dxfId="11" priority="10" operator="containsText" text="Aceptable">
      <formula>NOT(ISERROR(SEARCH("Aceptable",BF13)))</formula>
    </cfRule>
    <cfRule type="containsText" dxfId="10" priority="11" operator="containsText" text="Crítico">
      <formula>NOT(ISERROR(SEARCH("Crítico",BF13)))</formula>
    </cfRule>
    <cfRule type="containsText" dxfId="9" priority="12" operator="containsText" text="Riesgo">
      <formula>NOT(ISERROR(SEARCH("Riesgo",BF13)))</formula>
    </cfRule>
  </conditionalFormatting>
  <conditionalFormatting sqref="BF15">
    <cfRule type="containsText" dxfId="8" priority="7" operator="containsText" text="Aceptable">
      <formula>NOT(ISERROR(SEARCH("Aceptable",BF15)))</formula>
    </cfRule>
    <cfRule type="containsText" dxfId="7" priority="8" operator="containsText" text="Crítico">
      <formula>NOT(ISERROR(SEARCH("Crítico",BF15)))</formula>
    </cfRule>
    <cfRule type="containsText" dxfId="6" priority="9" operator="containsText" text="Riesgo">
      <formula>NOT(ISERROR(SEARCH("Riesgo",BF15)))</formula>
    </cfRule>
  </conditionalFormatting>
  <conditionalFormatting sqref="AW9:AW18">
    <cfRule type="containsText" dxfId="5" priority="4" operator="containsText" text="Aceptable">
      <formula>NOT(ISERROR(SEARCH("Aceptable",AW9)))</formula>
    </cfRule>
    <cfRule type="containsText" dxfId="4" priority="5" operator="containsText" text="Crítico">
      <formula>NOT(ISERROR(SEARCH("Crítico",AW9)))</formula>
    </cfRule>
    <cfRule type="containsText" dxfId="3" priority="6" operator="containsText" text="Riesgo">
      <formula>NOT(ISERROR(SEARCH("Riesgo",AW9)))</formula>
    </cfRule>
  </conditionalFormatting>
  <conditionalFormatting sqref="AW4:AW8">
    <cfRule type="containsText" dxfId="2" priority="1" operator="containsText" text="Aceptable">
      <formula>NOT(ISERROR(SEARCH("Aceptable",AW4)))</formula>
    </cfRule>
    <cfRule type="containsText" dxfId="1" priority="2" operator="containsText" text="Crítico">
      <formula>NOT(ISERROR(SEARCH("Crítico",AW4)))</formula>
    </cfRule>
    <cfRule type="containsText" dxfId="0" priority="3" operator="containsText" text="Riesgo">
      <formula>NOT(ISERROR(SEARCH("Riesgo",AW4)))</formula>
    </cfRule>
  </conditionalFormatting>
  <hyperlinks>
    <hyperlink ref="AG9" r:id="rId1" xr:uid="{CC81E7DE-0858-4152-A5DF-EF11151C776A}"/>
  </hyperlinks>
  <pageMargins left="0.7" right="0.7" top="0.75" bottom="0.75" header="0.3" footer="0.3"/>
  <pageSetup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Belem Olvera Guerrero</dc:creator>
  <cp:lastModifiedBy>Diana Belem Olvera Guerrero</cp:lastModifiedBy>
  <dcterms:created xsi:type="dcterms:W3CDTF">2018-05-21T17:23:01Z</dcterms:created>
  <dcterms:modified xsi:type="dcterms:W3CDTF">2022-03-15T00:35:39Z</dcterms:modified>
</cp:coreProperties>
</file>