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sesnamx-my.sharepoint.com/personal/dbolvera_sesna_gob_mx/Documents/Respaldo Daina/PP y MIR/DIAGNÓSTICO NUEVO Pp P015/MIR_ARBOLES_DIAGNÓSTICO/METAS 2022/"/>
    </mc:Choice>
  </mc:AlternateContent>
  <xr:revisionPtr revIDLastSave="486" documentId="8_{8C2CF694-CC96-4948-A2A5-C225960E17C2}" xr6:coauthVersionLast="47" xr6:coauthVersionMax="47" xr10:uidLastSave="{1D7E203A-55DE-4EFB-BB58-D53B4869CFC1}"/>
  <bookViews>
    <workbookView xWindow="1155" yWindow="0" windowWidth="17850" windowHeight="10920" tabRatio="606" xr2:uid="{00000000-000D-0000-FFFF-FFFF00000000}"/>
  </bookViews>
  <sheets>
    <sheet name="MIR" sheetId="4" r:id="rId1"/>
  </sheets>
  <definedNames>
    <definedName name="_xlnm._FilterDatabase" localSheetId="0" hidden="1">MIR!$A$3:$BU$16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6" i="4" l="1"/>
  <c r="BO13" i="4" l="1"/>
  <c r="BN13" i="4"/>
  <c r="BE14" i="4" l="1"/>
  <c r="BF14" i="4" s="1"/>
  <c r="BE15" i="4"/>
  <c r="AV14" i="4"/>
  <c r="AV13" i="4"/>
  <c r="P16" i="4"/>
  <c r="AM14" i="4" l="1"/>
  <c r="AM13" i="4"/>
  <c r="AD6" i="4" l="1"/>
  <c r="AE6" i="4" s="1"/>
  <c r="O6" i="4" l="1"/>
  <c r="P6" i="4" s="1"/>
  <c r="T6" i="4"/>
  <c r="U6" i="4" s="1"/>
  <c r="AM6" i="4"/>
  <c r="AN6" i="4" s="1"/>
  <c r="AV6" i="4"/>
  <c r="AW6" i="4" s="1"/>
  <c r="BE6" i="4"/>
  <c r="BF6" i="4" s="1"/>
  <c r="BN6" i="4"/>
  <c r="BO6" i="4" s="1"/>
  <c r="AV16" i="4"/>
  <c r="AW16" i="4" s="1"/>
  <c r="AV15" i="4"/>
  <c r="AW15" i="4" s="1"/>
  <c r="AW14" i="4"/>
  <c r="AW13" i="4"/>
  <c r="AV12" i="4"/>
  <c r="AW12" i="4" s="1"/>
  <c r="AV11" i="4"/>
  <c r="AW11" i="4" s="1"/>
  <c r="AV10" i="4"/>
  <c r="AW10" i="4" s="1"/>
  <c r="AV9" i="4"/>
  <c r="AW9" i="4" s="1"/>
  <c r="AV8" i="4"/>
  <c r="AW8" i="4" s="1"/>
  <c r="AV7" i="4"/>
  <c r="AW7" i="4" s="1"/>
  <c r="AV5" i="4"/>
  <c r="AW5" i="4" s="1"/>
  <c r="AV4" i="4"/>
  <c r="AW4" i="4" s="1"/>
  <c r="O4" i="4" l="1"/>
  <c r="O5" i="4"/>
  <c r="BE12" i="4" l="1"/>
  <c r="BF12" i="4" s="1"/>
  <c r="BF15" i="4"/>
  <c r="AD9" i="4" l="1"/>
  <c r="AD5" i="4"/>
  <c r="AD16" i="4" l="1"/>
  <c r="AE16" i="4" s="1"/>
  <c r="AD15" i="4"/>
  <c r="AE15" i="4" s="1"/>
  <c r="AD14" i="4"/>
  <c r="AE14" i="4" s="1"/>
  <c r="AD13" i="4"/>
  <c r="AE13" i="4" s="1"/>
  <c r="AD12" i="4"/>
  <c r="AE12" i="4" s="1"/>
  <c r="AD11" i="4"/>
  <c r="AE11" i="4" s="1"/>
  <c r="AD10" i="4"/>
  <c r="AE10" i="4" s="1"/>
  <c r="AE9" i="4"/>
  <c r="AD8" i="4"/>
  <c r="AE8" i="4" s="1"/>
  <c r="AD7" i="4"/>
  <c r="AE7" i="4" s="1"/>
  <c r="AE5" i="4"/>
  <c r="AD4" i="4"/>
  <c r="AE4" i="4" s="1"/>
  <c r="P4" i="4"/>
  <c r="T4" i="4"/>
  <c r="U4" i="4" s="1"/>
  <c r="AM4" i="4"/>
  <c r="AN4" i="4" s="1"/>
  <c r="BE4" i="4"/>
  <c r="BF4" i="4" s="1"/>
  <c r="BN4" i="4"/>
  <c r="BO4" i="4" s="1"/>
  <c r="P5" i="4"/>
  <c r="T5" i="4"/>
  <c r="U5" i="4" s="1"/>
  <c r="AM5" i="4"/>
  <c r="AN5" i="4" s="1"/>
  <c r="BE5" i="4"/>
  <c r="BF5" i="4" s="1"/>
  <c r="BN5" i="4"/>
  <c r="BO5" i="4" s="1"/>
  <c r="O7" i="4"/>
  <c r="P7" i="4" s="1"/>
  <c r="T7" i="4"/>
  <c r="U7" i="4" s="1"/>
  <c r="AM7" i="4"/>
  <c r="AN7" i="4" s="1"/>
  <c r="BE7" i="4"/>
  <c r="BF7" i="4" s="1"/>
  <c r="BN7" i="4"/>
  <c r="BO7" i="4" s="1"/>
  <c r="O8" i="4"/>
  <c r="P8" i="4" s="1"/>
  <c r="T8" i="4"/>
  <c r="U8" i="4" s="1"/>
  <c r="AM8" i="4"/>
  <c r="AN8" i="4" s="1"/>
  <c r="BE8" i="4"/>
  <c r="BF8" i="4" s="1"/>
  <c r="BN8" i="4"/>
  <c r="BO8" i="4" s="1"/>
  <c r="O9" i="4"/>
  <c r="P9" i="4" s="1"/>
  <c r="T9" i="4"/>
  <c r="U9" i="4" s="1"/>
  <c r="AM9" i="4"/>
  <c r="AN9" i="4" s="1"/>
  <c r="BE9" i="4"/>
  <c r="BF9" i="4" s="1"/>
  <c r="BN9" i="4"/>
  <c r="BO9" i="4" s="1"/>
  <c r="O10" i="4"/>
  <c r="P10" i="4" s="1"/>
  <c r="T10" i="4"/>
  <c r="U10" i="4" s="1"/>
  <c r="AM10" i="4"/>
  <c r="AN10" i="4" s="1"/>
  <c r="BE10" i="4"/>
  <c r="BF10" i="4" s="1"/>
  <c r="BN10" i="4"/>
  <c r="BO10" i="4" s="1"/>
  <c r="O11" i="4"/>
  <c r="P11" i="4" s="1"/>
  <c r="T11" i="4"/>
  <c r="U11" i="4" s="1"/>
  <c r="AM11" i="4"/>
  <c r="AN11" i="4" s="1"/>
  <c r="BE11" i="4"/>
  <c r="BF11" i="4" s="1"/>
  <c r="BN11" i="4"/>
  <c r="BO11" i="4" s="1"/>
  <c r="O12" i="4"/>
  <c r="P12" i="4" s="1"/>
  <c r="T12" i="4"/>
  <c r="U12" i="4" s="1"/>
  <c r="AM12" i="4"/>
  <c r="AN12" i="4" s="1"/>
  <c r="BN12" i="4"/>
  <c r="BO12" i="4" s="1"/>
  <c r="O13" i="4"/>
  <c r="P13" i="4" s="1"/>
  <c r="T13" i="4"/>
  <c r="U13" i="4" s="1"/>
  <c r="AN13" i="4"/>
  <c r="BE13" i="4"/>
  <c r="BF13" i="4" s="1"/>
  <c r="O14" i="4"/>
  <c r="P14" i="4" s="1"/>
  <c r="T14" i="4"/>
  <c r="U14" i="4" s="1"/>
  <c r="AN14" i="4"/>
  <c r="BN14" i="4"/>
  <c r="BO14" i="4" s="1"/>
  <c r="O15" i="4"/>
  <c r="P15" i="4" s="1"/>
  <c r="T15" i="4"/>
  <c r="U15" i="4" s="1"/>
  <c r="AM15" i="4"/>
  <c r="BN15" i="4"/>
  <c r="BO15" i="4" s="1"/>
  <c r="O16" i="4"/>
  <c r="T16" i="4"/>
  <c r="U16" i="4" s="1"/>
  <c r="AM16" i="4"/>
  <c r="AN16" i="4" s="1"/>
  <c r="BE16" i="4"/>
  <c r="BF16" i="4" s="1"/>
  <c r="BN16" i="4"/>
  <c r="BO16" i="4" s="1"/>
  <c r="AN1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tc={83C8B851-D8C8-4DE5-9D22-3874419C5229}</author>
    <author>tc={FF580DF2-53B6-4392-995A-584FD5C99CF9}</author>
    <author>tc={AB61162B-3A89-4707-92E4-B3FDD011D871}</author>
    <author>tc={1C3285B6-C993-41D2-AF4A-A08806AC2F10}</author>
    <author>tc={96E36F51-F56E-4B6A-AAA1-6A088BAF58C7}</author>
  </authors>
  <commentList>
    <comment ref="F4" authorId="0" shapeId="0" xr:uid="{83C8B851-D8C8-4DE5-9D22-3874419C5229}">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primer información se obtuvo para 2020, y a partir de ahí estará disponible cada dos años.
Respuesta:
    Puse este comentario en la definición</t>
      </text>
    </comment>
    <comment ref="J7" authorId="1" shapeId="0" xr:uid="{FF580DF2-53B6-4392-995A-584FD5C99CF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actualiza dirección</t>
      </text>
    </comment>
    <comment ref="M8" authorId="2" shapeId="0" xr:uid="{AB61162B-3A89-4707-92E4-B3FDD011D87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ajustó la meta anual respecto al 2020 pasando de 100 a 80 para 2021 y quedando igual para 2022</t>
      </text>
    </comment>
    <comment ref="M14" authorId="3" shapeId="0" xr:uid="{1C3285B6-C993-41D2-AF4A-A08806AC2F1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meta se ajusto de 100 a 90 durante el reporte del primer trimestre de 2020</t>
      </text>
    </comment>
    <comment ref="F16" authorId="4" shapeId="0" xr:uid="{96E36F51-F56E-4B6A-AAA1-6A088BAF58C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de anual en 2021 a semestral para 2022</t>
      </text>
    </comment>
  </commentList>
</comments>
</file>

<file path=xl/sharedStrings.xml><?xml version="1.0" encoding="utf-8"?>
<sst xmlns="http://schemas.openxmlformats.org/spreadsheetml/2006/main" count="541" uniqueCount="290">
  <si>
    <t>Nivel MIR</t>
  </si>
  <si>
    <t>Resumen Narrativo</t>
  </si>
  <si>
    <t>Indicadores</t>
  </si>
  <si>
    <t>Medios de verificación</t>
  </si>
  <si>
    <t>Supuestos</t>
  </si>
  <si>
    <t>METAS</t>
  </si>
  <si>
    <t>Comportamiento esperado</t>
  </si>
  <si>
    <t>AVANCE ANUAL (Aplica para indicadores trimestrales y semestrales y anuales)</t>
  </si>
  <si>
    <t>AVANCE 1° TRIMESTRE (Aplica para indicadores trimestrales)</t>
  </si>
  <si>
    <t>AVANCE 2° TRIMESTRE  (Aplica para indicadores trimestrales y semestrales)</t>
  </si>
  <si>
    <t>AVANCE 3° TRIMESTRE (Aplica para indicadores trimestrales)</t>
  </si>
  <si>
    <t>Nombre</t>
  </si>
  <si>
    <t>Definición</t>
  </si>
  <si>
    <t>Método de Cálculo</t>
  </si>
  <si>
    <t>Frecuencia de Medición</t>
  </si>
  <si>
    <t>Unidad de medida</t>
  </si>
  <si>
    <t>Dimensión del Indicador</t>
  </si>
  <si>
    <t>Tipo de Indicador</t>
  </si>
  <si>
    <t>Meta programada anual</t>
  </si>
  <si>
    <t>Meta alcanzada anual</t>
  </si>
  <si>
    <t>Variación % anual con parámetro de semaforización</t>
  </si>
  <si>
    <t>Resultado anual</t>
  </si>
  <si>
    <t>Justificación de la variación anual</t>
  </si>
  <si>
    <t>Programado</t>
  </si>
  <si>
    <t>Alcanzado</t>
  </si>
  <si>
    <t>Variación % con parámetro de semaforización</t>
  </si>
  <si>
    <t>Resultado</t>
  </si>
  <si>
    <t>Justificación de la variación</t>
  </si>
  <si>
    <t>Fin</t>
  </si>
  <si>
    <t>Propósito</t>
  </si>
  <si>
    <t>Componentes</t>
  </si>
  <si>
    <t>Actividades</t>
  </si>
  <si>
    <t>(Calificación encuesta 1 + Calificación encuesta 2 + Calificación encuesta n… / Total de encuestas realizadas)</t>
  </si>
  <si>
    <t xml:space="preserve">Porcentaje </t>
  </si>
  <si>
    <t>Eficacia</t>
  </si>
  <si>
    <t>Estratégico</t>
  </si>
  <si>
    <t>Promedio</t>
  </si>
  <si>
    <t>Calidad</t>
  </si>
  <si>
    <t>Gestión</t>
  </si>
  <si>
    <t>Contribuir a la generación de resultados óptimos en la prevención, detección, regulación y sanción de hechos de corrupción y faltas administrativas mediante mecanismos de coordinación entre las instituciones del Sistema Nacional Anticorrupción.</t>
  </si>
  <si>
    <t>Ascendente</t>
  </si>
  <si>
    <t>Eficiencia</t>
  </si>
  <si>
    <t>Porcentaje</t>
  </si>
  <si>
    <t>Descendente</t>
  </si>
  <si>
    <t>Anual</t>
  </si>
  <si>
    <t>Semestral</t>
  </si>
  <si>
    <t>N/A</t>
  </si>
  <si>
    <t>Porcentaje de cumplimiento de las acciones estratégicas comunes con los Sistemas Estatales Anticorrupción en la implementación de la Política Nacional Anticorrupción.</t>
  </si>
  <si>
    <t>2.  Mecanismos de colaboración y coordinación con los integrantes del Sistema Nacional Anticorrupción establecidos.</t>
  </si>
  <si>
    <t>1.2. Implantación del Modelo de Seguimiento y Evaluación de la Corrupción (MOSEC).</t>
  </si>
  <si>
    <t>El marco normativo en materia anticorrupción se mantiene vigente. 
El Estado mexicano considera que la agenda de combate a la corrupción es prioritaria.</t>
  </si>
  <si>
    <t>2.1. Implementación de la estrategia de difusión.</t>
  </si>
  <si>
    <t>2.2. Seguimiento a las acciones de coordinación con los integrantes del Sistema Nacional Anticorrupción y los entes públicos.</t>
  </si>
  <si>
    <t>Porcentaje de avance de la estrategia de difusión.</t>
  </si>
  <si>
    <t>Promedio porcentual</t>
  </si>
  <si>
    <t>Trimestral</t>
  </si>
  <si>
    <t>El Comité Coordinador genera acuerdos en materia de prevención, detección, regulación y sanción de hechos de corrupción y faltas administrativas.</t>
  </si>
  <si>
    <t>Los Sistemas Estatales Anticorrupción se encuentran conformados y realizan esfuerzos y acciones específicas para la prevención, investigación y sanción de hechos de corrupción y faltas administrativas.</t>
  </si>
  <si>
    <t>Los Sistemas Estatales Anticorrupción hacen uso de la estrategia de difusión y aplican las recomendaciones que se emiten.</t>
  </si>
  <si>
    <t>Los integrantes del Sistema Nacional Anticorrupción utilizan los mecanismos de coordinación y colaboración en la instrumentación de la Política Nacional Anticorrupción.</t>
  </si>
  <si>
    <t>El indicador refleja la provisión de insumos técnicos requeridos por el Comité Coordinador o propuestos por la Comisión Ejecutiva que se presentan en las sesiones del Comité Coordinador, en materia de  prevención, detección, regulación y sanción de hechos de corrupción y  faltas administrativas.</t>
  </si>
  <si>
    <t>1.3. Realización de Sesiones Ordinarias del Comité Coordinador del Sistema Nacional Anticorrupción.</t>
  </si>
  <si>
    <t>Este indicador mide el cumplimiento del marco normativo aplicable a la organización y celebración de las sesiones ordinarias del Comité Coordinador del Sistema Nacional Anticorrupción.</t>
  </si>
  <si>
    <t>Los integrantes del Sistema Nacional Anticorrupción utilizan la Plataforma Digital Nacional.</t>
  </si>
  <si>
    <t>Porcentaje de las especificaciones publicadas en el portal web de la Plataforma Digital Nacional</t>
  </si>
  <si>
    <t>Los sujetos obligados generan la información y los datos correspondientes de acuerdo con las especificaciones técnicas y estándares publicados.</t>
  </si>
  <si>
    <t>Publicación de especificaciones = (especificaciones técnicas generadas / número de especificaciones programadas)*100</t>
  </si>
  <si>
    <t xml:space="preserve">3.1.   Seguimiento a la mesa de ayuda de la Plataforma Digital Nacional. </t>
  </si>
  <si>
    <t>Porcentaje de reportes o incidencias resueltas</t>
  </si>
  <si>
    <t>Número de reportes e incidencias recibidas en la mesa de ayuda que se resuelven</t>
  </si>
  <si>
    <t>Seguimiento a la mesa de ayuda = (incidencias resueltas / incidencias reportadas) *100</t>
  </si>
  <si>
    <t>Los sujetos obligados utilizan adecuadamente la mesa de ayuda de la Plataforma Digital Nacional.</t>
  </si>
  <si>
    <t xml:space="preserve">3.2. Adquisición y/o arrendamiento de la infraestructura necesaria para el funcionamiento de la Plataforma Digital Nacional. </t>
  </si>
  <si>
    <t>Este indicador mide el porcentaje de avance en la adquisición y/o arrendamiento de la infraestructura necesaria para el funcionamiento de la Plataforma Digital Nacional</t>
  </si>
  <si>
    <t>Economía</t>
  </si>
  <si>
    <t>Los sujetos obligados conectan sus Sistemas a  la Plataforma Digital Nacional.</t>
  </si>
  <si>
    <t>Porcentaje de Sesiones Ordinarias, Organizadas y Celebradas</t>
  </si>
  <si>
    <t>(Insumos técnicos realizados por la SESNA / Insumos técnicos requeridos por el Comité Coordinador y/o propuestos por la Comisión Ejecutiva) * 100
SESNA: Secretaría Ejecutiva del Sistema Nacional Anticorrupción.</t>
  </si>
  <si>
    <t>1. Políticas públicas orientadas a la prevención, detección y sanción de faltas administrativas y hechos de corrupción aprobadas por el Comité Coordinador del Sistema Nacional Anticorrupción.</t>
  </si>
  <si>
    <t>Promedio de calificación en las encuestas de percepción de los integrantes del Sistema Nacional Anticorrupción.</t>
  </si>
  <si>
    <t>Este indicador refleja el nivel de satisfacción que tienen los integrantes del Sistema Nacional Anticorrupción en cuanto a los trabajos de coordinación y colaboración.</t>
  </si>
  <si>
    <t>Porcentaje de servicios tecnológicos, técnicos y de infraestructura disponibles para el uso y funcionamiento de la Plataforma Digital Nacional</t>
  </si>
  <si>
    <t>Este indicador mide el grado de avance en la implementación de la estrategia de difusión de la Secretaría Ejecutiva del Sistema Nacional Anticorrupción.</t>
  </si>
  <si>
    <t>Este indicador mide el grado de avance en la implementación de acciones estratégicas comunes establecidas con los Sistemas Estatales Anticorrupción (SEA) a partir de mecanismos de coordinación con la Secretaría Ejecutiva del Sistema Nacional Anticorrupción.</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</si>
  <si>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100
SEA= Sistema Estatal Anticorrupción</t>
  </si>
  <si>
    <t>(Sesiones ordinarias organizadas y celebradas  / Total de sesiones ordinarias que ordenan las normas aplicables) * 100</t>
  </si>
  <si>
    <t>Porcentaje de insumos técnicos realizados por la Secretaría Ejecutiva del Sistema Nacional Anticorrupción.</t>
  </si>
  <si>
    <r>
      <t>El Comité Coordinador del Sistema Nacional Anticorrupción utiliza los insumos técnicos para combatir y prevenir la</t>
    </r>
    <r>
      <rPr>
        <sz val="11"/>
        <color rgb="FFFF0000"/>
        <rFont val="Soberana Sans"/>
        <family val="3"/>
      </rPr>
      <t xml:space="preserve"> </t>
    </r>
    <r>
      <rPr>
        <sz val="11"/>
        <rFont val="Soberana Sans"/>
        <family val="3"/>
      </rPr>
      <t xml:space="preserve"> corrupción y las faltas administrativas.</t>
    </r>
  </si>
  <si>
    <t>Porcentaje de Infraestructura adquirida y/o arrendada</t>
  </si>
  <si>
    <r>
      <t>El Comité Coordinador del Sistema Nacional Anticorrupción cuenta con mecanismos de coordinación e insumos técnicos en materia de prevención, detección, regulación y sanción de hechos de corrupción y faltas administrativas</t>
    </r>
    <r>
      <rPr>
        <sz val="11"/>
        <color rgb="FFFF0000"/>
        <rFont val="Soberana Sans"/>
        <family val="3"/>
      </rPr>
      <t>.</t>
    </r>
  </si>
  <si>
    <t>Efecto</t>
  </si>
  <si>
    <t>Causa</t>
  </si>
  <si>
    <t>Otros Motivos</t>
  </si>
  <si>
    <t>Observaciones</t>
  </si>
  <si>
    <t>Avance Art. 42 reporte Enero-Mayo</t>
  </si>
  <si>
    <t>COMENTARIOS DE REVISIÓN</t>
  </si>
  <si>
    <t>Número de Acciones Estratégicas Realizadas con cada Sistema Estatal Anticorrupción:Informe de Acciones Estratégicas Comunes bajo el Resguardo de la Dirección de Vinculación Interinstitucional de la Secretaría Ejecutiva del Sistema Nacional Anticorrupción; Total Sistemas Estatales Anticorrupción Instalados:Página del Sistema Nacional Anticorrupción en el Apartado Sistemas Locales Anticorrupción; Número de Acciones Estratégicas Acordadas con cada Sistema Estatal Anticorrupción:Relación de Acciones Acordadas con cada Sistema Estatal Anticorrupción</t>
  </si>
  <si>
    <t>D=((S+I)/20)*100
S= valores de 1 a 10 
I: valores de 1 a 10
((Promedio de los decimales de los porcentajes de reportes o incidencias resueltas + Decimal del porcentaje de infraestructura adquirido y/o arrendada)/2)*100</t>
  </si>
  <si>
    <t>Avance Gestión Financiera</t>
  </si>
  <si>
    <t>AVANCE 4° TRIMESTRE  (Aplica para todos los indicadores)</t>
  </si>
  <si>
    <t>Registro para Cuenta Pública</t>
  </si>
  <si>
    <t>TIPO DE JUSTIFICACIÓN</t>
  </si>
  <si>
    <t>Alcanzada / Aprobada</t>
  </si>
  <si>
    <t>Alcanzada / Ajustada</t>
  </si>
  <si>
    <t>PORCENTAJE DE CUMPLIMIENTO DE LA META (%)</t>
  </si>
  <si>
    <t>Variación de la tasa de prevalencia de corrupción.</t>
  </si>
  <si>
    <t xml:space="preserve">El indicador refleja la mejora en la percepción ciudadana en torno a las experiencias de corrupción al realizar un trámite ante las instituciones del Estado
El primer reporte se obtuvo para 2020, y a partir de este estará disponible cada dos años.
</t>
  </si>
  <si>
    <r>
      <rPr>
        <i/>
        <sz val="11"/>
        <color theme="1"/>
        <rFont val="Soberana Sans"/>
        <family val="3"/>
      </rPr>
      <t xml:space="preserve">  (((Tasa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
TVP</t>
    </r>
    <r>
      <rPr>
        <sz val="11"/>
        <color theme="1"/>
        <rFont val="Soberana Sans"/>
        <family val="3"/>
      </rPr>
      <t xml:space="preserve">  = Tasa de prevalencia de la corrupción 
</t>
    </r>
    <r>
      <rPr>
        <i/>
        <sz val="11"/>
        <color theme="1"/>
        <rFont val="Soberana Sans"/>
        <family val="3"/>
      </rPr>
      <t xml:space="preserve">   i</t>
    </r>
    <r>
      <rPr>
        <sz val="11"/>
        <color theme="1"/>
        <rFont val="Soberana Sans"/>
        <family val="3"/>
      </rPr>
      <t xml:space="preserve"> = Año de medición
</t>
    </r>
    <r>
      <rPr>
        <i/>
        <sz val="11"/>
        <color theme="1"/>
        <rFont val="Soberana Sans"/>
        <family val="3"/>
      </rPr>
      <t xml:space="preserve">   j</t>
    </r>
    <r>
      <rPr>
        <sz val="11"/>
        <color theme="1"/>
        <rFont val="Soberana Sans"/>
        <family val="3"/>
      </rPr>
      <t xml:space="preserve"> = Año inmediato anterior
</t>
    </r>
  </si>
  <si>
    <t xml:space="preserve">Bienal
</t>
  </si>
  <si>
    <t>Encuesta Nacional de Calidad e Impacto Gubernamental, (ENCIG), disponible en: https://www.inegi.org.mx/programas/encig/</t>
  </si>
  <si>
    <t>Para el periodo 2017-2019 el incremento de la tasa variación fue 7%, menos de la mitad respecto al periodo anterior (2015-2017) donde el incrementó alcanzo 16 puntos porcentuales. Se espera que para el periodo 2019-2021 el incremento sea menor pero todavía superior a cero ya que el fenómeno de la corrupción es sistémico y modificar las conductas es una tarea cuyos efectos se ven al mediano y largo plazo, es decir, el incremento se mantendrá pero a menor intensidad llegando a ser como máximo 4%. 
El indicador es de frecuencia de medición bienal, por tanto no hay reportes parciales de carácter trimestral</t>
  </si>
  <si>
    <t xml:space="preserve">Relación de seguimiento de acuerdos emitidos por el Comité Coordinador en resguardo de la Dirección General de Asuntos Jurídicos de la Secretaría Ejecutiva del Sistema Nacional Anticorrupción. Disponible físicamente en: Viaducto Presidente Miguel Alemán Valdés Número 105, Colonia Escandón Sección 1,
Alcaldía Miguel Hidalgo, Código Postal 11800, CDMX.
Teléfono: 55-81-17-81-00 Ext 1001 </t>
  </si>
  <si>
    <t>La meta programada hace referencia a la provisión de insumos técnicos requeridos por el Comité Coordinador  del Sistema Nacional Anticorrupción o propuestos por la Comisión Ejecutiva de la Secretaría Ejecutiva del Sistema Nacional Anticorrupción, que se presentan en las sesiones del Comité Coordinador, en materia de  prevención, detección, regulación y sanción de hechos de corrupción y  faltas administrativas. Se esablece de nueva cuenta el 87%,  dado a que la frecuencia de medición de este indicador  es anual y puede darse el caso  que un insumo requerido o propuesto a finales del año 2022 se presente en en la primera sesión ordinaria del subsecuente año.</t>
  </si>
  <si>
    <t>Porcentaje de avance de la Política Nacional Anticorrupción en entidades federativas</t>
  </si>
  <si>
    <t>Mide el grado de avance de las tres acciones que deben de seguir las entidades federativas a raíz de la aprobación de la PNA.
Da cuenta de la importancia de  implementar y llevar a cabo acciones, programas y politicas derivadas de la PNA</t>
  </si>
  <si>
    <r>
      <t xml:space="preserve">
donde:
  PI</t>
    </r>
    <r>
      <rPr>
        <vertAlign val="subscript"/>
        <sz val="11"/>
        <color theme="1"/>
        <rFont val="Calibri"/>
        <family val="2"/>
        <scheme val="minor"/>
      </rPr>
      <t>PNA</t>
    </r>
    <r>
      <rPr>
        <sz val="11"/>
        <color theme="1"/>
        <rFont val="Calibri"/>
        <family val="2"/>
        <scheme val="minor"/>
      </rPr>
      <t xml:space="preserve">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
</t>
    </r>
  </si>
  <si>
    <t>La totalidad de las 32 entidades federativas cuentan con Sistemas Locales Anticorrupción plenamente constituidos y conformados.
Las entidades adoptan la ruta de implementación de las políticas estatales anticorrupción con mecanismos de seguimiento y evaluación adecuados.</t>
  </si>
  <si>
    <t xml:space="preserve">Tablero de control de seguimiento de implementación de las políticas estales anticorrupción, programas de implementación y sistemas locales de monitoreo. Disponible físicamente en: Viaducto Presidente Miguel Alemán Valdés Número 105, Colonia Escandón Sección 1, Alcaldía Miguel Hidalgo, Código Postal 11800, CDMX. Teléfono: 55-81-17-81-00 Ext 1001 </t>
  </si>
  <si>
    <t>Se espera que hacia el final de año 2022 se tengan por lo menos 31 Políticas estatales aprobadas, 3 programas estatales de implementación y una entidad con modelo de seguimiento y evaluación. Esto significa que hacia mediados de año 2022 se contará con al menos 15 entidades con Políticas estatales aprobadas que estarán en proceso de diseño y puesta en marcha de programas de implementación</t>
  </si>
  <si>
    <t>Calificación de la Encuesta: Encuestas de percepción, bajo el resguardo de la Dirección General de Vinculación Interinstitucional de la Secretaría Ejecutiva del Sistema Nacional Anticorrupción. Disponible físicamente en: Viaducto Presidente Miguel Alemán Valdés Número 105, Colonia Escandón Sección 1,
Alcaldía Miguel Hidalgo, Código Postal 11800, CDMX.
Teléfono: 55-81-17-81-00 Ext 1001</t>
  </si>
  <si>
    <t>Las metas programa de avance enero-mayo y avance estado financiero no aplican en este caso, debido a que se trata de una encuesta de percepción, la cual mide la satisfacción de los usuarios respecto de la asesoría y apoyo que les otorgan las diferentes áreas que integran la SESNA. Por ello, el indicador no puede arrojar metas parciales comparables que permitan a la SESNA identificar las áreas de oportunidad, con el propósito de seguir mejorando los mecanismos de coordinación y colaboración con los integrantes del Sistema Nacional Anticorrupción</t>
  </si>
  <si>
    <t>3. Plataforma Digital Nacional integrada con los Sistemas 1, 2, 3  y 6 de la Ley General del Sistema Nacional Anticorrupción.</t>
  </si>
  <si>
    <t>"Mide el nivel disponible de:
1. Servicios: suministro, administración, soporte, mantenimiento y seguridad de la Plataforma Digital Nacional;
2. Infraestructura: Número de proyectos de servidores, licenciamiento, software y demás infraestructura necesaria para el funcionamiento de la Plataforma Digital Nacional; y
La Plataforma deberá contar con las capacidades tecnológicas, de infraestructura y técnicas necesarias para garantizar un nivel de servicio mínimo para que cualquier proveedor de datos de los Sistemas 1, 2, 3 y 6 pueda conectarse e integrar sus datos a la Plataforma."</t>
  </si>
  <si>
    <t>Sercicios (S): Reportes de incidencias y solicitudes de apoyo a través de la mesa de ayuda; Infraestructura: adquisiciones, contratos de arrendamiento, bienes muebles, licenciamiento adquirido bajo el resguardo de la USTPDN de la SESNA. Disponible físicamente en:  Viaducto Presidente Miguel Alemán Valdés Número 105, Colonia Escandón Sección 1,
Alcaldía Miguel Hidalgo, Código Postal 11800, CDMX.
Teléfono: 55-81-17-81-00 Ext 1001</t>
  </si>
  <si>
    <t>4. .Especificaciones técnicas y estándares de datos de los Sistemas 4 y 5  de la Ley General del Sistema Nacional Anticorrupción publicados</t>
  </si>
  <si>
    <t>Mide el número de especificaciones técnicas necesarias para lograr la interconexión de los sistemas 4, y 5, con la finalidad de promover la conexión de los proveedores de datos con la Plataforma Digital Nacional, generadas por la Secretaría Ejecutiva del Sistema Nacional Anticorrupción</t>
  </si>
  <si>
    <t>Especificaciones Técnicas Generadas: Repositorio de Github de la Plataforma Digital Nacional; Número de Especificaciones programadas: Repositorio de Github de la Plataforma Digital Nacional, bajo el resguardo de la USTPDN de la SESNA. Disponible físicamente en: AViaducto Presidente Miguel Alemán Valdés Número 105, Colonia Escandón Sección 1,
Alcaldía Miguel Hidalgo, Código Postal 11800, CDMX.
Teléfono: 55-81-17-81-00 Ext 1001 y Portal web de la Plataforma Digital Nacional.</t>
  </si>
  <si>
    <t>Este componente se mide con el resultado de dos actividades</t>
  </si>
  <si>
    <t>La PDN se construye de una forma modular y escalable, al ser un desarrollo propio y que debe de contar con seis sistemas de información, lleva hasta el 2021 cuatro sistemas funcionando por lo cual sólo restan dos sistemas por publicar especificaciones y que se habiliten en la PDN.</t>
  </si>
  <si>
    <t>1.1   Seguimiento al Programa de Implementación de la PNA.</t>
  </si>
  <si>
    <t>Porcentaje de avance del Programa de Implementación de la Política Nacional Anticorrupción.</t>
  </si>
  <si>
    <t>Este indicador mide el avance de la programación de las líneas de acción establecidas en el Programa de Implementación de la Política Nacional Anticorrupción aprobado por el Comité Coordinador del Sistema Nacional Anticorrupción. De conformidad con lo establecido en los Lineamientos para el reporte anual del Programa de Implementación de la Política Nacional Anticorrupción, también aprobados por el Comité Coordinador del Sistema Nacional Anticorrupción.</t>
  </si>
  <si>
    <t>(Líneas de acción del Programa de Implementación de la PNA realizadas / Líneas de acción del Programa de Implementación de la PNA programadas) * 100</t>
  </si>
  <si>
    <t>Reporte de avance del Programa de Implementación aprobado en resguardo de la Unidad de Riesgos y Política Pública de la Secretaría Ejecutiva del Sistema Nacional Anticorrupción. Disponible físicamente en: Viaducto Presidente Miguel Alemán Valdés Número 105, Colonia Escandón Sección 1,
Alcaldía Miguel Hidalgo, Código Postal 11800, CDMX.
Teléfono: 55-81-17-81-00 Ext 1001</t>
  </si>
  <si>
    <t>El Comité Coordinador aprueba el Programa de Implementación y los líneamientos del reporte de avance del PI.</t>
  </si>
  <si>
    <t>El indicador es de nueva creación y sustituye al de "Porcentaje de avance en el desarrollo del Programa de Implementación" que queda sin efectos para 2022</t>
  </si>
  <si>
    <t>Porcentaje de módulos del MOSEC que cuentan con indicadores de seguimiento.</t>
  </si>
  <si>
    <t>Este indicador mide el porcentaje de módulos que componen el MOSEC que cuentan con indicadores propios para reportar avances en los objetivos del MOSEC</t>
  </si>
  <si>
    <t>Tablero de control de seguimiento sobre la activación y puesta en marcha de los módulos que conforman los tres pilares del MOSEC</t>
  </si>
  <si>
    <t>El MOSEC al ser un modelo de monitoreo y seguimiento descansa sobre la base del funcionamiento de tres pilares que son
1) Capacidades de las instituciones que conforman el Comité Coordinador del SNA
2) Indicadores sobre la ejecución de los cuatro procesos de la Ley General del Sistema Nacional Anticorrupción.
Instrumentos que dotan de facultades y criterios de monitoreo y seguimiento al MOSEC</t>
  </si>
  <si>
    <t>El MOSEC se encuentra en fase de desarrollo metodológico, su conceptualización y puesta en marcha deberá ser aprobada en sesiones del Comité Coordinador del SNA, se espera que sea aprobado hacia finales del año 2021, los primeros módulos sean aquellos que corresponden al programa de implementación y plataforma digital nacional</t>
  </si>
  <si>
    <t>Actas de las sesiones ordinarias del Comité Coordinador celebradas, en resguardo de la Dirección General de Asuntos Jurídicos. Disponible físicamente en: Viaducto Presidente Miguel Alemán Valdés Número 105, Colonia Escandón Sección 1,
Alcaldía Miguel Hidalgo, Código Postal 11800, CDMX.
Teléfono: 55-81-17-81-00 Ext 1001</t>
  </si>
  <si>
    <t>La meta programada hace referencia a la organización y celebración de las sesiones ordinarias del Comité Coordinador del Sistema Nacional Anticorrupción, en cumplimiento al marco normativo aplicable. Se establece de nueva cuenta el 25% trimestral, hasta alcanzar el 100%, de conformidad a lo establecido en la  Ley General del Sistema Nacional Anticorrupción; es decir, 4 sesiones ordinarias al año.</t>
  </si>
  <si>
    <t>(Número de actividades implementadas / Total de actividades programadas en el  AÑO) *100</t>
  </si>
  <si>
    <t>Informe de avances bajo el resguardo de la Dirección General de Vinculación Interinstitucional de la SESNA. Disponible físicamente en: Viaducto Presidente Miguel Alemán Valdés Número 105, Colonia Escandón Sección 1,
Alcaldía Miguel Hidalgo, Código Postal 11800, CDMX.
Teléfono: 55-81-17-81-00 Ext 1001</t>
  </si>
  <si>
    <t xml:space="preserve">
Considerando que la periodicidad de este indicador es semestral, es poco conveniente establecer una programación de la meta de enero a mayo. Sin embargo, se podría informar del avance al mes al mes de mayo 2022 por la interacción que la SESNA tiene con los integrantes de los Sistemas Estatales Anticorrupción.  </t>
  </si>
  <si>
    <t>Correos de la mesa de ayuda y bitácora interna bajo el resguardo de la USTPDN de la SESNA. Disponible físicamente en: Viaducto Presidente Miguel Alemán Valdés Número 105, Colonia Escandón Sección 1,
Alcaldía Miguel Hidalgo, Código Postal 11800, CDMX.
Teléfono: 55-81-17-81-00 Ext 1001</t>
  </si>
  <si>
    <t>Es una resultado constante y no acumulativo. Es prioridad de la Unidad encargada de la PDN dar respuesta a las dudas técnicas que nos hacen llegar los sujetos obligados, con el objetivo de romper cualquier barrera  y así lograr la interconexión con datos reales con la PDN.</t>
  </si>
  <si>
    <t>(Infraestructura adquirida y/o arrendada / total de infraestructura necesaria) *100</t>
  </si>
  <si>
    <t>Procedimientos de contrataciones, adquisiciones y/o arrendamiento bajo el resguardo de la USTPDN de la SESNA. Disponible físicamente en: Viaducto Presidente Miguel Alemán Valdés Número 105, Colonia Escandón Sección 1,
Alcaldía Miguel Hidalgo, Código Postal 11800, CDMX.
Teléfono: 55-81-17-81-00 Ext 1001</t>
  </si>
  <si>
    <t>Se tiene programado para 2022 dos proyectos de arrendamiento para el funcionamiento de la Plataforma, los cuales son esenciales para que esta siga funcionando.</t>
  </si>
  <si>
    <t>Seguimiento a la mesa de ayuda = (incidencias resueltas 100 / incidencias reportadas 114) *100, en la mesa de ayuda se recibieron más de un 30 por ciento de correos en comparación con el primer trimestre del 2021 (77), ocn la misma cantidad de personal en la USTPDN.</t>
  </si>
  <si>
    <t>Una de las prioridades de la USTPDN es resolver las solicitudes y dudas que llegan a la mesa de ayuda de la PDN.</t>
  </si>
  <si>
    <t>Interconexión de nuevos  sujetos obligados y mantenimiento de aquellos que ya estan conectados.</t>
  </si>
  <si>
    <t xml:space="preserve">En el primer trimestre del año 2022 se trabajo en una nueva versión de la PDN, lo cual conllevo al equipo de la USTPDN tener un tiempo reducido para poder resolver todas las preguntas ante la alta demanda en este primer trimestre y la misma cantidad de personal. </t>
  </si>
  <si>
    <t>Se resolvieron además 6 incidencias reportadas en el mes de enero 2022, que quedaron sin resolver en diciembre del 2021)</t>
  </si>
  <si>
    <t>(1/4)100=25
(1 sesión ordinaria organizada y celebrada / 4 sesiones ordinarias ordenadas por las normas aplicables) 100 = 25</t>
  </si>
  <si>
    <t>Se organizó y celebró la Primera Sesión Ordinaria 2022 del Comité Cordinador, el día 27 de enero de 2022.</t>
  </si>
  <si>
    <t>En esta sesión se aprobaron: 1) el Informe Anual del Comité Coordinador correspondiente al año 2021;  2) la Recomendación No Vinculante para interconectarse con la Plataforma Digital Nacional y 3) EL Programa de Implementación de la Política Nacional Anticorrupción.</t>
  </si>
  <si>
    <t>No se contemplan observaciones adicionales.</t>
  </si>
  <si>
    <t>El avance alcanzado a la fecha de este reporte es de 31.8% = (((112 acciones estratégicas realizadas por el SEAs) / 352 acciones estratégicas programadas durante el año) *100))
(((0.36 + 0.18 + 0.36 + 0.36 + 0.18 + 0.36 + 0.36 + 0.36 + 0.00 + 0.36 + 0.27 + 0.36 + 0.36 + 0.36 + 0.36 + 0.27 + 0.45 + 0.18 + 0.27 + 0.27 + 0.36 + 0.27 + 0.45 + 0.27 + 0.36 + 0.45 + 0.36 + 0.36 + 0.27 + 0.27 + 0.36 + 0.27) = 10.18) dividida entre 32 secretarías técnicas por 100) = 31.8%</t>
  </si>
  <si>
    <t>CAUSA 1: La Sexta Reunión Nacional de Titulares de las Secretarías Ejecutivas Anticorrupción, se llevó a cabo el pasado 23 de noviembre de 2021, en la sesión se convinieron ocho acuerdos no vinculantes.
CAUSA 2: El pasado 27 de enero, el Comité Coordinador del Sistema Nacional Anticorrupción, aprobó el Programa de Implementación de la Política Nacional Anticorrupción y una Recomendación no vinculante para las Secretarías Ejecutivas de los Sistemas Locales Anticorrupción para concluir los procesos de interconexión de los Sistemas 1, 2, y 3 con la PDN.</t>
  </si>
  <si>
    <t>EFECTO 1: El 50% de las acciones estratégicas convenidas en la Reunión Nacional se ejecutaron durante el primer trimestre del año el curso, lo que permitió un avance mayor al programado en este indicador. 
EFECTO 2: Las acciones estratégicas se concluyeron como consecuencia de una mayor interacción con las Secretarías Ejecutivas de los Sistemas Estatales Anticorrupción en materia de: asesoría sobre la integración del Programa de Implementación de la Política Anticorrupción, así como asesoría para continuar con los trabajos de interconexión con la Plataforma Digital Nacional.</t>
  </si>
  <si>
    <t>La comunicación y el trabajo colaborativo virtual ha permitido avanzar de manera significativa en las acciones estratégicas establecidas y, en consecuencia, presentar un mayor avance en las metas comprometidas en este indicador.</t>
  </si>
  <si>
    <t xml:space="preserve">No se contemplan observaciones adicionales. </t>
  </si>
  <si>
    <t>(2/4)100=50
(2 sesiones ordinarias organizadas y celebradas / 4 sesiones ordinarias ordenadas por las normas aplicables) 100 = 50</t>
  </si>
  <si>
    <t>1. Se organizó y celebró la Primera Sesión Ordinaria 2022 del Comité Cordinador, el día 27 de enero de 2022.
2. Se organizó y celebró la Tercera Sesión Ordinaria 2022 del Comité Cordinador, el día 25 de mayo de 2022.</t>
  </si>
  <si>
    <t>Se aprobaron, entre otros asuntos, el Informe anual del Comité Coordnador junto con la Recomendación No vinculante para la interconexión con la Plataforma Digital Nacional,  el Programa de Implementación de la Política Nacional Anticorrupción, así como los indicadores y variables para su seguimiento y el Programa de Trabajo Anual 2022 del Comité Coordinador y se presentaron los avances en el proceso de elaboración de las Políticas Estatles Anticorrupción, correspondientes al primer trimestre 2022, así como los avances en el desarrollo de la Plataforma Digital Nacional.</t>
  </si>
  <si>
    <t>Cabe emncionar que se organizó la Segunda Sesión Ordinaria 2022 del Comité Cordinador de fecha 21 de abril de 2022, la cual no se celebró por falta de quórum. Razón por la que se alcanzó el 50% programado debido a que se celebraron dos sesiones de las tres que se organizaron a la fecha de corte del presente  reporte.</t>
  </si>
  <si>
    <t xml:space="preserve">No es posible reportar un avance de este indicador, debido a que éste se encuentra sujeto a una frecuencia de medición anual. </t>
  </si>
  <si>
    <t>La información de la medición estará disponible a finales del año 2022, por lo que este indicador y sus resultados se indexarán en el reporte correspondiente al del Cuarto Trimestre 2022, en el apartado de Avance Anual. De igual manera se reportará en Cuenta Pública.</t>
  </si>
  <si>
    <t>El componenete se  construye conforme a dos variables y una de ellas es acumulativa, por lo cual se  necesita contar con  el total anual,,para la registrar un avance en la medición.</t>
  </si>
  <si>
    <t>No se programó avance en la meta debido a que su frecuencia de medición es anual</t>
  </si>
  <si>
    <t>Seguimiento a la mesa de ayuda = (incidencias resueltas 175 / incidencias reportadas 176) *100, en la mesa de ayuda se recibieron  de enero al 31 de mayo, 177 correos a la mesa de ayuda con dudas técnicas o solicitudes de conexión.</t>
  </si>
  <si>
    <t>Interconexión de los sujetos obligados en alguno de los sistemas en funcionamiento de la PDN  y mantenimiento de aquellos que ya están conectados.</t>
  </si>
  <si>
    <t xml:space="preserve">En el mes de mayo, se realiza la declaración patrimonial por parte de todos los servidores públicos, lo cual provocó que la recepción con dudas o solicitudes de conexión fueron menores, a las del año pasado ya que varios de los sujetos obligados a conectarse a  la PDN dan servicio de apoyo para la realización de estas declaraciones. </t>
  </si>
  <si>
    <t>Se dió respuesta a varios preguntas no técnicas o de solicitud de conexión que llegaron a la mesa de ayuda,  de personas servidores públicos que están realizando su declaración, esos correos no están contabilizados en el indicador.</t>
  </si>
  <si>
    <t>Adquisición o arrendamiento infraestructura PDN (Infraestructura adquirida y/o arrendada 1 / total de infraestructura necesaria 2) *100</t>
  </si>
  <si>
    <t>Dos proyectos:
Nube que está arrendada hasta el mes de diciembre y se le da el mantenimiento necesario
Licenciamiento, está en proceso de renovación, la SESNA aún cuenta con estos servicios.</t>
  </si>
  <si>
    <t>La PDN está en funcionamiento</t>
  </si>
  <si>
    <t xml:space="preserve">La CEND, deberá de dar u autorización al proyecto de licenciamiento.  </t>
  </si>
  <si>
    <t>Se han realizado las gestiones necesarias para la renovación.</t>
  </si>
  <si>
    <t>La pronta respuesta de las entidades por elaborar sus PEA y PI han acelerado los pronosticos de cumplimiento</t>
  </si>
  <si>
    <t>Se rebasan las metas pronosticadas debido a la respuesta positiva de las entidades para implementar sus Políticas Estatales y Programas de Implementación</t>
  </si>
  <si>
    <t>El indicador toma en cuentra que que cada entidad cuente con tres atributos 
1 PEA
2 PI-PNA
3 Modelos de evaluación y seguimiento</t>
  </si>
  <si>
    <t>La tasa de varicación se calcula como (14,701-15,732)/15,732) lo qiue epresentó una disminución de la tasa de prevalemncia de la corrupción de 2019 a 2021 en siete puntos porcentuales.
Es la primera medición con el cambio de indicador por lo que se cuenta con el primer dato para poder establecer una linea base y programar metas.</t>
  </si>
  <si>
    <t>La tasa de prevalencia de la corrupción de 2021 es menor respecto a la reportada en 2019</t>
  </si>
  <si>
    <t>La tasa es negativa lo que significa avances y logros para combatira la corrupción en trámites y servicios realizados por la ciudadania</t>
  </si>
  <si>
    <t>Es un indicador de frecuencia de medición bienal que registra las interacciones gobierno sociedad.</t>
  </si>
  <si>
    <t>El indicador se calculo como el cociente (2/15) al momento de la estimación de este indicador el Modelo de Seguimiento y Evaluación de la Anticorrupción y la Impunidad (MESAI) antes MOSEC se encuentra en la fase de desarrollo conceptual, sin embargo ya se cuenta con indicadores para los instrumentos del PI-PNA y PNA.
Es la primera medición con el cambio de indicador por lo que se cuenta con el primer dato para poder establecer una linea base y programar metas.</t>
  </si>
  <si>
    <t xml:space="preserve">Se cuenta con dos conjuntos de indicadores de quince que conformara el MESAI </t>
  </si>
  <si>
    <t>Los trabajos de desarrollo conceptual del MESAI y los trabajos paralelos del PI-PNA han permitido contar con lo que serán los primeros conjuntos de indicadores del MESAI</t>
  </si>
  <si>
    <t>El MESAI sigue en etapa de desarrollo conceptual y para su implementación debe ser aprobado por órganos colegiados del SNA.</t>
  </si>
  <si>
    <t xml:space="preserve">A la fecha de presente reporte, únicamente han transcurrido cinco meses de actividades, por lo anterior se considera que el periodo a evaluar sería muy corto, se estimó conveniente levantar una encuesta durante el segundo semestre del 2022, con el objetivo de contar con datos de relevancia que permitan ser comparados con ejercicios anteriores. </t>
  </si>
  <si>
    <t xml:space="preserve">El contar con información comparativa permitirá focalizar esfuerzos en las áreas de oportunidad que se identifiquen en las encuestas. </t>
  </si>
  <si>
    <t>El avance alcanzado a la fecha de este reporte es de 41.25% = ((99 actividades implementadas / 240 de actividades programadas en año) *100 ).</t>
  </si>
  <si>
    <t>Sin comentarios adicionales</t>
  </si>
  <si>
    <t>A la fecha de este reporte las actividades de este indicador se han cumplido, por lo que se estima no hay necesidad de ajustar la meta programada.</t>
  </si>
  <si>
    <t>El avance alcanzado a la fecha de este reporte es de 35.2% = ((124 acciones estratégicas realizadas por el SEAs / 352 acciones estratégicas programadas durante el año) *100)
(0.36+0.18+0.36+0.45+0.27+0.36+0.36+0.36+0.00+0.36+0.36+0.36+0.36+0.36+0.45+0.27+0.45+0.18+0.36+0.36+0.36+0.45+0.45+0.36+0.36+0.45+0.36+0.36+0.36+0.36+0.36+0.36), dividida entre el número de secretarias técnicas existentes (32) se puede identificar un avance en el indicador del 35.23%.</t>
  </si>
  <si>
    <t>Se cumple con la meta programada</t>
  </si>
  <si>
    <t>Para registrar avances en este indicador, conviene señalar que el proceso de implementación está sujeto a la aprobación, por parte del CC-SNA, de los “Criterios para la ejecución y seguimiento del Programa de Implementación de la Política Nacional Anticorrupción” por parte del Comité Coordinador. Estos tienen el objeto de establecer los elementos necesarios para la ejecución de las Estrategias y Líneas de Acción establecidas en el (PI-PNA); asimismo, servirán como elementos orientadores para las instituciones responsables de su ejecución. En este sentido, no se logra registrar un avance en la meta programada hasta que se aprueben dichos criterios que permitirán arrancar con la operación y sistematización de la información al respecto.</t>
  </si>
  <si>
    <t>Al indicador se calculo como el cociente de 
(21 PEA +3  PI-PNA + 0 MESAI)/(32*3)  en los primeros meses del año 2022 se aprobaron tres programas de implementación y politicas estatales lo que influyó para que se rebasara la meta programada en 8 puntos por arriba.</t>
  </si>
  <si>
    <t>Frecuencia de medición del indicador es anual</t>
  </si>
  <si>
    <t xml:space="preserve">Se aprobaron, entre otros asuntos, en su Primera Sesión Ordinaria: el Informe anual del Comité Coordnador, la Recomendación no vinculante para la interconexión con la Plataforma Digital Nacional,  el Programa de Implementación de la Política Nacional Anticorrupción, así como los indicadores y variables para su seguimiento; mientras que en cuanto hace a su Tercera Sesión Ordinaria se aprobaron, entre otros asuntos: el Programa de Trabajo Anual 2022 del Comité Coordinador, los avances en el proceso de elaboración de las Políticas Estatles Anticorrupción, correspondientes al primer trimestre 2022, así como los avances en el desarrollo de la Plataforma Digital Nacional, </t>
  </si>
  <si>
    <t>Cabe mencionar que se organizó la Segunda Sesión Ordinaria 2022 del Comité Cordinador de fecha 21 de abril de 2022, la cual no se celebró por falta de quórum. Razón por la que se alcanzó el 50% programado debido a que se celebraron dos sesiones de las tres que se organizaron a la fecha de corte del presente  reporte.</t>
  </si>
  <si>
    <t>El avance alcanzado a la fecha de este reporte es de 43.47% = ((153 acciones estratégicas realizadas por el SEAs / 352 acciones estratégicas programadas durante el año) *100)
(0.45+0.18+0.45+0.55+0.36+0.55+0.45+0.55+0.00+0.45+0.36+0.45+0.45+0.45+0.55+0.36+0.55+0.18+0.45+0.45+0.45+0.45+0.55+0.45+0.45+0.55+0.45+0.45+0.45+0.45+0.45+0.45), dividida entre el número de secretarias técnicas existentes (32) se puede identificar un avance en el indicador del 43.47%.</t>
  </si>
  <si>
    <t>El avance logrado es un poco mayor al programado para el segundo trimestre, debido a que se desarrolló más interacción con las Secretarías y Comisiones Ejecutivas Estatales.</t>
  </si>
  <si>
    <t>Se aprobaron las Políticas Anticorrupción de Querétaro, Colima y Michoacán y nueve Secretarías Ejecutivas Estatales Anticorrupción atendieron la Recomendación No Vinculante referente a la interconexión de los Sistemas S1, S3 y S3 con la Plataforma Digital Nacional.</t>
  </si>
  <si>
    <t xml:space="preserve">Sin comentarios adicionales. </t>
  </si>
  <si>
    <t>La variación del 8.68% se encuentra dentro de los parámetros permitidos y no pone en riesgo el cumplimento de la meta</t>
  </si>
  <si>
    <t>El avance alcanzado a la fecha de este reporte es de 46.67% = ((112 de actividades implementadas / 240 de actividades programadas en año) *100 ).</t>
  </si>
  <si>
    <t>Las SESEA que, con base en los registros, generan mayor número de consultas y solicitudes de asesorías tuvieron cambios de gobierno.</t>
  </si>
  <si>
    <t>Los cambios en el gobierno en las entidades de Chihuahua, Nuevo León y Sonora, afectaron a las estructuras de las SESEA, propiciando un leve descenso en el registro de las actividades involucradas en este indicador.</t>
  </si>
  <si>
    <t>La variación del -6.68% es considerada como aceptable, ya que se encuentra dentro de los parámetros permitidos y no pone en riesgo el cumplimento de la meta</t>
  </si>
  <si>
    <t>Ael indicador se calculo como el cociente de 
(23 PEA +3  PI-PNA + 0 MESAI)/(32*3)  en los primeros meses del año 2022 se aprobaron tres programas de implementación y politicas estatales lo que influyó para que se rebasara la meta programada en 8 puntos por arriba.</t>
  </si>
  <si>
    <t>El indicador toma en cuenta que  cada entidad cuente con tres atributos 
En el mes de junio se aprobaron las políticas estatales
1 PEA
2 PI-PNA
3 Modelos de evaluación y seguimiento</t>
  </si>
  <si>
    <t>n/A</t>
  </si>
  <si>
    <t>La atención a los sujetos obligados es primordial para el área encargada de la PDN para tener comunicación cosntante y eficiente.</t>
  </si>
  <si>
    <t>Se cuenta con más datos y sujetos obligados conectados.</t>
  </si>
  <si>
    <t>En el mes de mayo se recibieron correos de servidores públicos con dudas sobre sus declaraciones, esos correos si bien fueron atendidos con el mismo personal encargado de la mesa de ayuda, no se contabilizaron ya que no tiene que ver con temas de conexión con la PDN.</t>
  </si>
  <si>
    <t>En el primer semestre del año se han atendido más de 200 correos que han lelgado a la mesa de ayuda.</t>
  </si>
  <si>
    <t>Dos proyectos:
El proyecto de nube ya se esta utilizando por medio de arrendamiento.
Licenciamiento, está en proceso de renovación, .</t>
  </si>
  <si>
    <t>La PDN cuenta con espacio para su almacenamiento así como con los licenciamiento para el desarrollo y funcionamiento,</t>
  </si>
  <si>
    <t>la SESNA aún cuenta con estos servicios de licenciamiento cubierto para los siguientes meses.</t>
  </si>
  <si>
    <t>Seguimiento a la mesa de ayuda = (incidencias resueltas 100 / incidencias reportadas 108) *100= 92.59</t>
  </si>
  <si>
    <t>Seguimiento a la mesa de ayuda = (incidencias resueltas 100 / incidencias reportadas 108) *100, = 92.59</t>
  </si>
  <si>
    <t>Estos procesos se hacen de manera conjunta con la coordinación de estrategia digital nacional CEDN.</t>
  </si>
  <si>
    <t>El indicador no tenía programada una meta al tener una frecuencia de medición bienal; sin embargo, se registra un valor de tasa negativa del -7%  lo que significa avances y logros para combatir la corrupción en trámites y servicios realizados por la ciudadanía..</t>
  </si>
  <si>
    <t xml:space="preserve"> No se programo meta para este periodo ya que el indicador cuenta con una frecuencia de medición anual.</t>
  </si>
  <si>
    <t>No se programo meta para este periodo ya que el indicador cuenta con una frecuencia de medición anual, por lo tanto no es posible reportar un avance.</t>
  </si>
  <si>
    <t>Las metas programada de avance  para este periodo no aplica en este caso, debido a que se trata de una encuesta de percepción, la cual mide la satisfacción de los usuarios respecto de la asesoría y apoyo que les otorgan las diferentes áreas que integran la SESNA. Por ello, el indicador no puede arrojar metas parciales comparables que permitan a la SESNA identificar las áreas de oportunidad, con el propósito de seguir mejorando los mecanismos de coordinación y colaboración con los integrantes del Sistema Nacional Anticorrupción</t>
  </si>
  <si>
    <t>La información de la medición estará disponible a finales del año 2022, por lo que este indicador y sus resultados se registrarán en el reporte correspondiente al del Cuarto Trimestre 2022, en el apartado de Avance Anual. De igual manera se reportará en Cuenta Pública.</t>
  </si>
  <si>
    <t>La información de la medición estará disponible a finales del año 2022, por lo que los avances estarán disponibles en el reporte correspondiente al del Cuarto Trimestre 2022., en el apartado de Avance Anual. De igual manera se reportará en Cuenta Pública.</t>
  </si>
  <si>
    <t>No se programó avance en la meta para este periodo debido a que su frecuencia de medición es anual</t>
  </si>
  <si>
    <t xml:space="preserve">
Pmoinseg = (suma de los módulos i con valor igual a uno | que el módulo i es &gt; = a 1 en el número de indicadores que contiene) / 15
donde:
mi = módulo de los componenetes del MOSEC, los componentes son tres, cada uno con sus respectivos módulos.
1. Capacidades.
    módulo 1: Indicadores de la Secretaria de la Función Pública
    módulo 2: indicadores de la Auditoria Superior de la Federación
    módulo 3: indicadores del Consejo de la Judicatura Federal
    módulo 4: indicadores de la Fiscalia Especializada en Materia de Delitos Contra la Corrupción
    módulo 5: indicadores de el Instituto Nacional de Transparencia, Acceso a la Información y Protección de Datos Personales
    módulo 6: Indicadores del Tribunal Superior de Justicia Administrativa
    módulo 7: indicadores del Comité de Participación Ciudadana 
    módulo 8: Indicadores de la Secretaría Ejecutiva del Sistema Nacional Anticorrupción
2. Procesos
      módulo 9: Indicadores de Prevención de delitos por hechos de corrupción y faltas administrativas
       módulo 10: Indicadores de Detección de faltas administrativas y delitos por hechos de corrupción
      módulo 11: Indicadores de Sanción de faltas administrativas y delitos por hechos de corrupción
      módulo 12 Indicadores de Fiscalización y control de recursos públicos
3. Instrumentos
      módulo 13: Indicadores del Programa de  Implementación  de la Politica Nacional Anticorrupción.
       módulo 14: Indicadores de la Plataforma Nacional Digital
       módulo 15: Indicadores de la Politica Nacion al Anticorrupción
</t>
  </si>
  <si>
    <t>Seguimiento a la mesa de ayuda = (incidencias resueltas 81/ incidencias reportadas 85) *100= 95</t>
  </si>
  <si>
    <t>La atención a los sujetos obligados es prioritaria, por lo cual se da seguimiento y se busca dar una respuesta lo más oportuna posible.</t>
  </si>
  <si>
    <t>La Plataforma Digital Nacional cuenta con nuevas entidades conectadas en los diferentes sistemas que conforman la PDN.</t>
  </si>
  <si>
    <t>Se ha visto una evolución en el tipo de dudas que llegan a la mesa derivado de las herramientas y validadores que se colocaron en la mesa de ayuda, estos han ayudado a resolver dudas, sin llegar a la mesa de ayuda o en su caso enviar dudas sobre el uso de estos productos o mejoras.</t>
  </si>
  <si>
    <t>En los tres trimestres del año existe una recepción superior a 300 correos en la mesa de ayuda de la PDN.</t>
  </si>
  <si>
    <t>El avance alcanzado a la fecha de este reporte es de 60.23% = ((212 acciones estratégicas realizadas por el SEAs / 352 acciones estratégicas programadas durante el año) *100)
(0.55+0.27+0.64+0.73+0.55+0.73+0.64+0.73+0.00+0.73+0.55+0.73+0.64+0.64+0.73+0.55+0.73+0.18+0.64+0.64+0.73+0.64+0.73+0.55+0.64+0.73+0.73+0.55+0.64+0.64+0.55+0.64), dividida entre el número de secretarias técnicas existentes (32) se puede identificar un avance en el indicador del 60.23%</t>
  </si>
  <si>
    <t xml:space="preserve">N/A </t>
  </si>
  <si>
    <t>La meta estimada se cumplió de acuerdo a lo programado</t>
  </si>
  <si>
    <t>(2/4)100=50
El avance alcanzado a la fecha de este reporte es de 50 % del 75% programado. Lo anterior, en virtu de que no se pudo celebrar la sesión que se tenía prevista. 
(2 Sesiones ordinarias organizadas y celebradas  / 4 sesiones ordinarias que ordenan las normas aplicables) * 100
(2/4)*100= 50</t>
  </si>
  <si>
    <t>El Comité Coordinador, durante el periodo que se reporta,  no pudo celebrar la sesión que se tenía prevista; esto, derivado del cambio de administración de la SESNA y la proximidad de la fecha calendarizada para su celebración. En mayo el entonces Titular de la SESNA conluyó su encargo,  por lo que, después de un periodo de concurso y selección, se nombró al nuevo Titular. Aunado a lo anterior, en el segundo trimestre del año en curso,  la segunda sesión ordinaria que se tenía prevista no fué celebrada  a falta de quórum, lo que provocó se recorrieran el número de sesiones, así como la reprogramación de nuevas fechas  para la celebración de las mismas.</t>
  </si>
  <si>
    <t>Derivada la reprogramación de fechas para la celebracion de las sesiones, así como del periodo que abarcó el proceso de elección y nombramiento de la persona Titular o de la SESNA no se pudo celebrar  la sesión calendarizada para el tercer trimestre.</t>
  </si>
  <si>
    <t>NA</t>
  </si>
  <si>
    <t>El cumplimiento de metas se vio comprometido, derivada la reprogramación de fechas en sus sesiones ordinarias, así como del periodo de elección y nombramiento de la persona Titular de la SESNA.</t>
  </si>
  <si>
    <t>El avance alcanzado a la fecha de este reporte es de 95.83% = ((230 de actividades implementadas / 240 de actividades programadas en año) *100 ).</t>
  </si>
  <si>
    <t>La variación del -4.17% es considerada como aceptable, ya que se encuentra dentro de los parámetros permitidos y no pone en riesgo el cumplimento de la meta.</t>
  </si>
  <si>
    <t>El avance alcanzado al cuarto trimestre es de 86.93% = ((306 acciones estratégicas realizadas por el SEAs / 352 acciones estratégicas programadas durante el año) *100)
(0.82+0.64+0.82+1.00+0.82+1.00+0.91+1.09+0.00+1.00+0.73+0.91+1.00+0.91+1.00+0.91+0.91+0.45+1.00+1.00+1.00+0.91+1.00+0.82+0.91+0.91+1.00+0.64+0.91+1.00+0.82+1.00), divididas entre el número de secretarias técnicas existentes (32) se puede identificar un avance en el indicador del 86.93%.</t>
  </si>
  <si>
    <t>La variación del 3.07% se encuentra dentro de los parámetros permitidos y no pone en riesgo el cumplimento de la meta.</t>
  </si>
  <si>
    <t>(3/3) 100=100
(3 Insumos técnicos realizados por la SESNA / 3 Insumos técnicos requeridos por el Comité Coordinador y/o propuestos por la Comisión Ejecutiva) * 100</t>
  </si>
  <si>
    <t>1) Mediante acuerdo SE-CE-SESNA/23/05/2022.02, adoptado en su Primera Sesión Extraordinaria 2022, la Comisión Ejecutiva aprobó los “Criterios para la Ejecución y Seguimiento del Programa de Implementación de la Política Nacional Anticorrupción”, para consideración y en su caso aprobación del Comité Coordinador.
2) Mediante acuerdo SO-CE-SESNA/05/08/2022.07, adoptado en su Segunda Sesión Ordinaria 2022, la Comisión Ejecutiva aprobó la “Guía para la elaboración de un Programa de Implementación de las Políticas Estatales Anticorrupción”.
3) Mediante acuerdo SO-CC-SNA/05/10/2022.07, adoptado en la Cuarta Sesión Ordinaria2022, el Comité Coordinador aprobó el "Acuerdo mediante el cual el Comité Coordinador del Sistema Nacional Anticorrupción, emite los Lineamientos que regulan las sesionoesdel Sistema Naciona Anticorrupción" y se instruye al Secertario Técnico de la Secretaría Ejecutiva del Sistema Nacional Anticorrupción que realice las gestinoes necesarias para su publicación en el Diario Oficial de la Federación.</t>
  </si>
  <si>
    <t>1) El insumo aprobado mediante acuerdo  SE-CE-SESNA/23/05/2022.02  y presentados en la Comisión Ejecutiva durante 2022, en cumplimiento al artículo 31 de la LGSNA, será presentado al Comité Coordinador para su conocimiento y para que, en su caso, sea aprobado.
2) Respecto al insumo aprobado mediante acuerdo SO-CE-SESNA/05/08/2022.07, dado que es un documento que ya esta aprobado, ya s e cuenta con la publicación del mismo en la página oficial de la SESNA.
3) Por lo que respecta al tercer insumo, se aprobó mediante  ACUERDO SO-CC-SNA/05/10/2022.07, no obstante, el Acta corresponodiente será sometida a aprobación del Comité Coordinador próxima Sesión. Asimismo, se llevó a cabo su publicación a través del Diario Oficial de la Federación en fecha 27 de octubre del 2022.</t>
  </si>
  <si>
    <t>La meta reportada corresponde al 100 por ciento debido a que los insumos técnicos propuestos/requeridos, fueron concluidos en 2022.</t>
  </si>
  <si>
    <t>(3/4)100=75
El avance alcanzado a la fecha de este reporte es de 75 % del 100% programado. Lo anterior, en virtud de que en el segundo trimestre no se pudo celebrar la sesión ordinaria que se tenía calendarizada. Posteriormente no fue posible llevar a cabo una cuarta sesión ordinaria durante el cuarto trimestre dado que no se contó con las condiciones necesarias de agenda  para la organización y celebración de la misma.
(3 Sesiones ordinarias organizadas y celebradas  / 4 sesiones ordinarias que ordenan las normas aplicables) * 100
(3/4)*100= 75</t>
  </si>
  <si>
    <t xml:space="preserve">El número de Sesiones obedece a que durante el segundo trimestre del año que se reporta,  la segunda sesión ordinaria que se tenía prevista no fué celebrada  a falta de quórum, lo que provocó se recorrieran el número de sesiones ordinarias que fueron calendarizadas y aprobadas por el Comité Coordinador, derivandose la reprogramación de nuevas fechas  para la celebración de las mismas.
Aunado a lo anterior, durante el periodo que se reporta, se estuvo en imposibilidad de celebrar una cuarta sesión ordinaria, toda vez de que no se contó con las condiciones necesarias de agenda de los miembros del Comité Coordinador para la organización y celebración de la misma. 
</t>
  </si>
  <si>
    <t>Derivado de la reprogramación de fechas para la celebracion de las sesiones, y toda vez que no se conto con las condiciones de agenda necesarias para la celebración de una cuarta sesión ordinaria, únicamente fue posible llevar a cabo 3 Sesiones Ordinarias.</t>
  </si>
  <si>
    <t>El cumplimiento de metas se vio comprometido, derivado de la reprogramación de fechas en sus sesiones ordinarias, por falta de quorum en la Segunda Sesión Ordinaria programada, aunado a  la falta de condiciones respecto de la agenda de los miembros del Comité Coordinador para la organización y celebración de una cuarta sesión ordinaria del Comité Coordinador durante el cuarto trimestre.</t>
  </si>
  <si>
    <t>El indicador no tenía programada una meta al tener una frecuencia de medición bienal; sin embargo, se registra un valor de tasa negativa del -7%  lo que significa avances y logros para combatir la corrupción en trámites y servicios realizados por la ciudadanía.</t>
  </si>
  <si>
    <t>El indicador se calculo como el cociente de 
(26 PEA +8  PI-PEA + 0 MESAI)/(32*3)  en los primeros meses del año 2022 se aprobaron tres programas de implementación y politicas estatales lo que influyó para que se rebasara la meta programada en 8 puntos por arriba.</t>
  </si>
  <si>
    <t>El indicador toma en cuenta que  cada entidad cuente con tres atributos 
En el mes de junio se aprobaron las políticas estatales
1 PEA
2 PI-PEA
3 Modelos de evaluación y seguimiento</t>
  </si>
  <si>
    <t xml:space="preserve">Se cuenta con tres conjuntos de indicadores de quince que conformara el MESAI </t>
  </si>
  <si>
    <t>((Promedio de los decimales de los porcentajes de reportes o incidencias resueltas 9 + Decimal del porcentaje de infraestructura adquirido y/o arrendada) 10 /2)*100</t>
  </si>
  <si>
    <t xml:space="preserve"> Se otorga el servicio de apoyo por medio de las solicitudes que llegan a la mesa de ayuda de la PDN este apoyo es constante y de prioridad. Con respecto al arrendamiento de licenciamiento, si bien no se logró con recursos federales, este se dio por medio de otros apoyos, además de adminsitrar los contratos referentes a a los sevicios de infrestructura necesarios para le fucionamiento de la PDN.</t>
  </si>
  <si>
    <t>La PDN cuenta actualmente con un servicio en la nube de licenciamiento necesario para que pueda dar el servicio mínimo aceptable y así lograr la conexión con el apoyo que se brinda en la mesa de ayuda.</t>
  </si>
  <si>
    <t>Reserva de recursos efectuada por la SHCP con fecha 04 de agosto de 2022.</t>
  </si>
  <si>
    <t>Durante todo el 2022 estuvo en funcionamiento el portal web de la PDN.</t>
  </si>
  <si>
    <t>Publicación de especificaciones = (especificaciones técnicas generadas 0 / número de especificaciones programadas 2)*100</t>
  </si>
  <si>
    <t xml:space="preserve">La PDN es un desarrollo propio,es decir, que el proceso de diseño, desarrollo, pilotaje y puestas en marcha lo realiza la SESNa por lo cual la estrategia de gestión se lleva de forma modular y escalable, en el año 2022  las gestiones realizadas se centraron en el diseño contando con una versión preliminar para el sistema 4 del diccionario de datos y versiones preliminares de maquetas del contenido del sistema 5. 
</t>
  </si>
  <si>
    <t>La Plataforma Digital Nacional, está funcionando con cuatro de los seis sistemas que establece la LGSNA.</t>
  </si>
  <si>
    <t>Es importante mencionar que la construcción y operación de los Sistemas de la PDN requiere un trabajo de coordinación, colaboración y capacidades técnicas de los sujetos obligados responsables de interconectarse y proveer de información a la PDN. 
El sistema 4 de la PDN necesita del trabajo colaborativo con el Sistema de Fiscalización Nacional y éste ha contado con dificultades para su operación. Por su parte, y en cuanto a los avances, en el sistema 4 existe una primera versión del diccionario de datos que se compartió a la ASF. Al respecto, es importante tener en cuanta que aún se esperan las observaciones de dicha institución. 
En cuanto al Sistema 5, la SESNA realizó actividades para la realización de las especificaciones técnicas del sistema 5  las cuales incluyen productos sobre la conceptualización en su operación.</t>
  </si>
  <si>
    <t>Seguimiento a la mesa de ayuda = (incidencias resueltas 90/ incidencias reportadas 98) *100 =  91</t>
  </si>
  <si>
    <t>La atención a usuarios que deben conectarse a la PDN es primordial, para contar con más datos de las entidades por medio de las Secretarías Ejecutivas del Sistema Anticorrupción Estatal e instituciones a nivel federal y así dar cumplimiento a los objetivos institucionales.</t>
  </si>
  <si>
    <t xml:space="preserve">Atención de dudas técnicas que lograron la conexión de Secretarías Ejecutivas del Sistema Anticorrupción Estatal, en los sistemas 1,2 y 3 de la PDn así como de organismos autónomos como el INEGI y el OIC del INE  </t>
  </si>
  <si>
    <t>En el mes de diciembre se  estableció el plazo del segundo periodo vacacional de la SESNA según lo marca la publicación del Acuerdo mediante el cual se establece el calendario de labores para el año 2022 de la SESNA, por lo cual hubo menos personal para atender la mesa de ayuda.</t>
  </si>
  <si>
    <t>Durante el 2022 se recibieron más de 400 correos en la mesa de ayuda.</t>
  </si>
  <si>
    <t>Dos proyectos:
El proyecto de nube se realizó y administró hasta su finalización, dando el servicio comprometido durante el contrato 2022.  La renovación para el periodo 2023 no se llevó a cabo debido a la reserva de recursos efectuada por la SHCP con fecha 04 de agosto de 2022 
Licenciamiento, el proyecto se administró hasta su finalización en octubre 2022, el proceso de renovación logró concretarse por medio de apoyo internacional lo cual permitió contar con dichos servicios durante el último trimestre del año</t>
  </si>
  <si>
    <t>La Plataforma Digital Nacional contó con el espacio para su almacenamiento durante el 2022 para brindar los servicios. 
Así como las actividades de la SESNA y desarrolló de la PDN se llevaron a cabo por medio de los licenciamientos administrados.</t>
  </si>
  <si>
    <t>La actividad para la renovación de licenciamiento se lleva en conjunto con la Coordinación de Estrategia Digital Nacional quien es la encargada de brindar la autorización, pero para que exista dicha autorización es necesario contar con el presupuesto o recurso que se asignará, el cual fue parte de la reserva de recursos que realizó la SHCP efectuada por la SHCP con fecha 04 de agosto de 2022, por lo cual se buscaron otras vías de financiamiento para lograr la contratación de licenciamientos.</t>
  </si>
  <si>
    <t>El servicio de licenciamiento se mantuvo gracias a los esfuerzos de cooperación internacional, en marco del
proyecto Fortalecimiento Institucional de las Secretarías
Ejecutivas de los Sistemas Nacional y Estatales Anticorrupción, auspiciado por el
Fondo Conjunto México Alemania (FCMA) de la Cooperación
Alemana para el Desarrollo Sostenible (GIZ) y la Agencia Mexicana de Cooperación Internacional para el Desarrollo (AMEXCID).</t>
  </si>
  <si>
    <t>(Calificación encuesta 1 + Calificación encuesta 2 + Calificación encuesta n… / Total de encuestas realizadas)
(100+100+80+80+100+80+100+100+100+100+100+100+80+100+80+100+80+80+100+100100+100+100+80+100+100+100+100+80+80+80) = 2,880 / 31 = 92.9</t>
  </si>
  <si>
    <t>La utilización de herramientas informáticas ha permitido tener una mayor cobertura en la coordinación estratégica con los integrantes de los sistemas estatales anticorrupción, sobre todo con sus secretarías ejecutivas</t>
  </si>
  <si>
    <t xml:space="preserve">Aunque el resultado del avance en la meta no fue logrado se cuentan con avances para que el siguiente ejercicio fiscal se cumpla con ello. Es importante precisar que a la fecha la Plataforma Digital Nacional en su portal web cuenta con la versión pública de los sistemas 1,2, 3 y 6 y con más de un millón de datos.
</t>
  </si>
  <si>
    <t>El indicador se calculo como el cociente (3/15) *100
Donde.
 El numerador corresponde a tres conjuntos de indicadores
  (modulo 13 Indicadores del Programa de  Implementación  de la Política Nacional Anticorrupción = 1 +   módulo 14: Indicadores de la Plataforma Nacional Digital = 1 +  módulo 15: Indicadores de la Política Nación al Anticorrupción 1).
El denominador corresponde a 15 conjuntos de indicadores esperados para este indicador, estos son:
    módulo 1: Indicadores de la Secretaria de la Función Pública
    módulo 2: indicadores de la Auditoria Superior de la Federación
    módulo 3: indicadores del Consejo de la Judicatura Federal
    módulo 4: indicadores de la Fiscalía Especializada en Materia de Delitos Contra la Corrupción
    módulo 5: indicadores de el Instituto Nacional de Transparencia, Acceso a la Información y Protección de Datos Personales
    módulo 6: Indicadores del Tribunal Superior de Justicia Administrativa
    módulo 7: indicadores del Comité de Participación Ciudadana 
    módulo 8: Indicadores de la Secretaría Ejecutiva del Sistema Nacional Anticorrupción
    módulo 9: Indicadores de Prevención de delitos por hechos de corrupción y faltas administrativas
    módulo 10: Indicadores de Detección de faltas administrativas y delitos por hechos de corrupción
    módulo 11: Indicadores de Sanción de faltas administrativas y delitos por hechos de corrupción
    módulo 12 Indicadores de Fiscalización y control de recursos públicos
    módulo 13: Indicadores del Programa de  Implementación  de la Política Nacional Anticorrupción.
    módulo 14: Indicadores de la Plataforma Nacional Digital
   módulo 15: Indicadores de la Política Nación al Anticorrupción
 al momento de la estimación de este indicador el Modelo de Seguimiento y Evaluación de la Anticorrupción y la Impunidad (MESAI) antes MOSEC se encuentra en la fase de desarrollo conceptual, sin embargo ya se cuenta con indicadores para los instrumentos del PI-PNA y PNA.
Es la primera medición con el cambio de indicador por lo que se cuenta con el primer dato para poder establecer una línea base y programar metas.</t>
  </si>
  <si>
    <t xml:space="preserve">A través del tablero de Implementación de la Política Nacional Anticorrupción (PNA), 40 instituciones que son colaboradoras reportaron 742 acciones especificas para logra las metas que contienen las 140 líneas de Acción del Programa de Implementación  de la PNA (PI-PNA).
Al analizar las fechas de cierre de en cada una de las 742 actividades fue posible identificar que 365 (49%) tienen fechas de conclusión hacia el 31 de diciembre de 2022,  Sin embargo, la evidencia y medios de verificación para determinar que efectivamente concluyeron y poder diagnosticar el grado de cumplimiento de las Líneas de Acción comenzará en enero de 2023
 </t>
  </si>
  <si>
    <t>Los medios de verficación del grado de cumplimiento en las Líneas de Acción se solicitarán a partir de enero de 2023</t>
  </si>
  <si>
    <t>El indicador se mantiene en cero porque no se cuenta con elementos para su estimación puntual</t>
  </si>
  <si>
    <t>sin comentarios adicionales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</si>
</sst>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3">
    <font>
      <sz val="11"/>
      <color theme="1"/>
      <name val="Calibri"/>
      <family val="2"/>
      <scheme val="minor"/>
    </font>
    <font>
      <sz val="11"/>
      <color theme="1"/>
      <name val="Calibri"/>
      <family val="2"/>
      <scheme val="minor"/>
    </font>
    <font>
      <b/>
      <sz val="11"/>
      <color theme="1"/>
      <name val="Soberana Sans"/>
      <family val="3"/>
    </font>
    <font>
      <sz val="11"/>
      <name val="Soberana Sans"/>
      <family val="3"/>
    </font>
    <font>
      <sz val="11"/>
      <color theme="1"/>
      <name val="Soberana Sans"/>
      <family val="3"/>
    </font>
    <font>
      <sz val="11"/>
      <color rgb="FFFF0000"/>
      <name val="Soberana Sans"/>
      <family val="3"/>
    </font>
    <font>
      <i/>
      <sz val="11"/>
      <color theme="1"/>
      <name val="Soberana Sans"/>
      <family val="3"/>
    </font>
    <font>
      <sz val="11"/>
      <color rgb="FF000000"/>
      <name val="Arial"/>
      <family val="2"/>
    </font>
    <font>
      <sz val="11"/>
      <color rgb="FF000000"/>
      <name val="Arial"/>
      <family val="2"/>
    </font>
    <font>
      <sz val="11"/>
      <color theme="1"/>
      <name val="Arial"/>
      <family val="2"/>
    </font>
    <font>
      <sz val="11"/>
      <color rgb="FF000000"/>
      <name val="HelveticaNeueLT Std Lt"/>
      <family val="2"/>
    </font>
    <font>
      <sz val="11"/>
      <color theme="1"/>
      <name val="HelveticaNeueLT Std Lt"/>
      <family val="2"/>
    </font>
    <font>
      <sz val="11"/>
      <color theme="1"/>
      <name val="Soberana Sans"/>
    </font>
    <font>
      <vertAlign val="subscript"/>
      <sz val="11"/>
      <color theme="1"/>
      <name val="Calibri"/>
      <family val="2"/>
      <scheme val="minor"/>
    </font>
    <font>
      <sz val="11"/>
      <color rgb="FF000000"/>
      <name val="Soberana sans"/>
    </font>
    <font>
      <sz val="10"/>
      <color theme="1"/>
      <name val="Roboto"/>
    </font>
    <font>
      <sz val="11"/>
      <color theme="1"/>
      <name val="Roboto"/>
    </font>
    <font>
      <sz val="11"/>
      <color theme="1"/>
      <name val="Calibri"/>
      <family val="2"/>
    </font>
    <font>
      <sz val="10"/>
      <color rgb="FF000000"/>
      <name val="Roboto"/>
    </font>
    <font>
      <sz val="12"/>
      <color theme="1"/>
      <name val="Calibri"/>
      <family val="2"/>
      <scheme val="minor"/>
    </font>
    <font>
      <sz val="12"/>
      <color rgb="FF000000"/>
      <name val="Calibri"/>
      <family val="2"/>
      <scheme val="minor"/>
    </font>
    <font>
      <sz val="11"/>
      <color theme="1"/>
      <name val="Calibri"/>
      <family val="2"/>
    </font>
    <font>
      <sz val="12"/>
      <color theme="1"/>
      <name val="Calibri"/>
      <family val="2"/>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rgb="FFE2EFD9"/>
      </patternFill>
    </fill>
    <fill>
      <patternFill patternType="solid">
        <fgColor theme="7" tint="0.79998168889431442"/>
        <bgColor indexed="64"/>
      </patternFill>
    </fill>
    <fill>
      <patternFill patternType="solid">
        <fgColor theme="8" tint="0.39997558519241921"/>
        <bgColor indexed="64"/>
      </patternFill>
    </fill>
    <fill>
      <patternFill patternType="solid">
        <fgColor rgb="FFDEEAF6"/>
        <bgColor rgb="FFDEEAF6"/>
      </patternFill>
    </fill>
    <fill>
      <patternFill patternType="solid">
        <fgColor theme="8" tint="0.59999389629810485"/>
        <bgColor indexed="64"/>
      </patternFill>
    </fill>
    <fill>
      <patternFill patternType="solid">
        <fgColor rgb="FFFFFF00"/>
        <bgColor indexed="64"/>
      </patternFill>
    </fill>
    <fill>
      <patternFill patternType="solid">
        <fgColor rgb="FFFFFFFF"/>
        <bgColor rgb="FFFFFFFF"/>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s>
  <cellStyleXfs count="6">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30">
    <xf numFmtId="0" fontId="0" fillId="0" borderId="0" xfId="0"/>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4" xfId="0" applyFont="1" applyBorder="1" applyAlignment="1">
      <alignment horizontal="center" vertical="center"/>
    </xf>
    <xf numFmtId="0" fontId="3"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0" xfId="0" applyFont="1" applyAlignment="1">
      <alignment vertical="center"/>
    </xf>
    <xf numFmtId="0" fontId="3" fillId="2" borderId="1" xfId="0" applyFont="1" applyFill="1" applyBorder="1" applyAlignment="1">
      <alignment horizontal="justify" vertical="center" wrapText="1"/>
    </xf>
    <xf numFmtId="0" fontId="3"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justify" vertical="center" wrapText="1"/>
    </xf>
    <xf numFmtId="0" fontId="5" fillId="0" borderId="0" xfId="0" applyFont="1" applyAlignment="1">
      <alignment horizontal="justify" vertical="center" wrapText="1"/>
    </xf>
    <xf numFmtId="0" fontId="4" fillId="0" borderId="0" xfId="0" applyFont="1" applyAlignment="1">
      <alignment horizontal="center" vertical="center" wrapText="1"/>
    </xf>
    <xf numFmtId="0" fontId="5" fillId="0" borderId="0" xfId="0" applyFont="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3" fillId="0" borderId="6" xfId="0" applyFont="1" applyBorder="1" applyAlignment="1">
      <alignment horizontal="justify" vertical="center" wrapText="1"/>
    </xf>
    <xf numFmtId="0" fontId="4" fillId="0" borderId="6"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0" fillId="0" borderId="8" xfId="0" applyBorder="1" applyAlignment="1">
      <alignment horizontal="center" vertical="center" wrapText="1"/>
    </xf>
    <xf numFmtId="0" fontId="2"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4" fillId="4" borderId="0" xfId="0" applyFont="1" applyFill="1" applyAlignment="1">
      <alignment vertical="center"/>
    </xf>
    <xf numFmtId="0" fontId="10" fillId="0" borderId="1" xfId="0" applyFont="1" applyBorder="1" applyAlignment="1">
      <alignment horizontal="center" vertical="center" wrapText="1"/>
    </xf>
    <xf numFmtId="0" fontId="4" fillId="8" borderId="1" xfId="0" applyFont="1" applyFill="1" applyBorder="1" applyAlignment="1">
      <alignment horizontal="center" vertical="center"/>
    </xf>
    <xf numFmtId="0" fontId="2" fillId="9" borderId="6"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4" fillId="6" borderId="1" xfId="0" applyFont="1" applyFill="1" applyBorder="1" applyAlignment="1">
      <alignment vertical="center" wrapText="1"/>
    </xf>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0" fillId="7" borderId="1" xfId="0" applyFill="1" applyBorder="1" applyAlignment="1">
      <alignment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3" fillId="0" borderId="1" xfId="0" applyFont="1" applyBorder="1" applyAlignment="1">
      <alignment vertical="center" wrapText="1"/>
    </xf>
    <xf numFmtId="0" fontId="9" fillId="10" borderId="18" xfId="0" applyFont="1" applyFill="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xf>
    <xf numFmtId="0" fontId="9" fillId="10" borderId="18" xfId="0" applyFont="1" applyFill="1" applyBorder="1" applyAlignment="1">
      <alignment vertical="center"/>
    </xf>
    <xf numFmtId="0" fontId="9" fillId="0" borderId="1" xfId="0" applyFont="1" applyBorder="1" applyAlignment="1">
      <alignment horizontal="center" vertical="center"/>
    </xf>
    <xf numFmtId="0" fontId="4" fillId="2" borderId="1" xfId="0" applyFont="1" applyFill="1" applyBorder="1" applyAlignment="1">
      <alignment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0" xfId="0" applyAlignment="1">
      <alignment horizontal="center" vertical="center" wrapText="1"/>
    </xf>
    <xf numFmtId="0" fontId="4" fillId="0" borderId="9" xfId="0" applyFont="1" applyBorder="1" applyAlignment="1">
      <alignment horizontal="center" vertical="center" wrapText="1"/>
    </xf>
    <xf numFmtId="0" fontId="2" fillId="11"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0" xfId="0" applyFill="1" applyAlignment="1">
      <alignment horizontal="left" vertical="top" wrapText="1"/>
    </xf>
    <xf numFmtId="0" fontId="3" fillId="2" borderId="1" xfId="0" applyFont="1" applyFill="1" applyBorder="1" applyAlignment="1">
      <alignment horizontal="left" vertical="center" wrapText="1"/>
    </xf>
    <xf numFmtId="9" fontId="4" fillId="0" borderId="1" xfId="0" applyNumberFormat="1" applyFont="1" applyBorder="1" applyAlignment="1">
      <alignment horizontal="center" vertical="center"/>
    </xf>
    <xf numFmtId="0" fontId="0" fillId="2" borderId="8" xfId="0" applyFill="1" applyBorder="1" applyAlignment="1">
      <alignment horizontal="center" vertical="center" wrapText="1"/>
    </xf>
    <xf numFmtId="0" fontId="3" fillId="2" borderId="6"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4"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9" fontId="3" fillId="0" borderId="1" xfId="0" applyNumberFormat="1" applyFont="1" applyBorder="1" applyAlignment="1">
      <alignment horizontal="center" vertical="center"/>
    </xf>
    <xf numFmtId="0" fontId="4" fillId="2" borderId="1" xfId="0" applyFont="1" applyFill="1" applyBorder="1" applyAlignment="1">
      <alignment horizontal="justify" vertical="center" wrapText="1"/>
    </xf>
    <xf numFmtId="0" fontId="3" fillId="2" borderId="1" xfId="0" applyFont="1" applyFill="1" applyBorder="1" applyAlignment="1">
      <alignment horizontal="justify" vertical="center"/>
    </xf>
    <xf numFmtId="0" fontId="4" fillId="6" borderId="1" xfId="0" applyFont="1" applyFill="1" applyBorder="1" applyAlignment="1">
      <alignment horizontal="justify"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7" fillId="0" borderId="1" xfId="0" applyFont="1" applyBorder="1" applyAlignment="1">
      <alignment vertical="center" wrapText="1"/>
    </xf>
    <xf numFmtId="0" fontId="9" fillId="10" borderId="1" xfId="0" applyFont="1" applyFill="1" applyBorder="1" applyAlignment="1">
      <alignment vertical="center" wrapText="1"/>
    </xf>
    <xf numFmtId="0" fontId="12" fillId="0" borderId="1" xfId="0" applyFont="1" applyBorder="1" applyAlignment="1">
      <alignment horizontal="left" vertical="center" wrapText="1"/>
    </xf>
    <xf numFmtId="0" fontId="14" fillId="0" borderId="1" xfId="0" applyFont="1" applyBorder="1" applyAlignment="1">
      <alignment vertical="center" wrapText="1"/>
    </xf>
    <xf numFmtId="10"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wrapText="1"/>
    </xf>
    <xf numFmtId="9" fontId="17" fillId="0" borderId="8" xfId="0" applyNumberFormat="1" applyFont="1" applyBorder="1" applyAlignment="1">
      <alignment horizontal="center" vertical="center" wrapText="1"/>
    </xf>
    <xf numFmtId="0" fontId="15" fillId="0" borderId="8" xfId="0" applyFont="1" applyBorder="1" applyAlignment="1">
      <alignment horizontal="left" vertical="center" wrapText="1"/>
    </xf>
    <xf numFmtId="0" fontId="18" fillId="0" borderId="8" xfId="0" applyFont="1" applyBorder="1" applyAlignment="1">
      <alignment vertical="center" wrapText="1"/>
    </xf>
    <xf numFmtId="9" fontId="4" fillId="0" borderId="1" xfId="3" applyFont="1" applyFill="1" applyBorder="1" applyAlignment="1">
      <alignment horizontal="center" vertical="center" wrapText="1"/>
    </xf>
    <xf numFmtId="0" fontId="4" fillId="0" borderId="8" xfId="0" applyFont="1" applyBorder="1" applyAlignment="1">
      <alignment horizontal="center" vertical="center" wrapText="1"/>
    </xf>
    <xf numFmtId="0" fontId="11" fillId="0" borderId="1" xfId="0" applyFont="1" applyBorder="1" applyAlignment="1">
      <alignment horizontal="center" vertical="center" wrapText="1"/>
    </xf>
    <xf numFmtId="10" fontId="4" fillId="0" borderId="1" xfId="0" applyNumberFormat="1" applyFont="1" applyBorder="1" applyAlignment="1">
      <alignment horizontal="center" vertical="center" wrapText="1"/>
    </xf>
    <xf numFmtId="0" fontId="2" fillId="12" borderId="1" xfId="0" applyFont="1" applyFill="1" applyBorder="1" applyAlignment="1">
      <alignment horizontal="center" vertical="center" wrapText="1"/>
    </xf>
    <xf numFmtId="0" fontId="20" fillId="0" borderId="1" xfId="0" applyFont="1" applyBorder="1" applyAlignment="1">
      <alignment vertical="center" wrapText="1"/>
    </xf>
    <xf numFmtId="0" fontId="19" fillId="0" borderId="1" xfId="0" applyFont="1" applyBorder="1" applyAlignment="1">
      <alignment vertical="center" wrapText="1"/>
    </xf>
    <xf numFmtId="0" fontId="20" fillId="0" borderId="1" xfId="0" applyFont="1" applyBorder="1" applyAlignment="1">
      <alignment horizontal="center" vertical="center" wrapText="1"/>
    </xf>
    <xf numFmtId="9" fontId="8"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9" fontId="4" fillId="0" borderId="1" xfId="3" applyFont="1" applyBorder="1" applyAlignment="1">
      <alignment horizontal="center" vertical="center"/>
    </xf>
    <xf numFmtId="2" fontId="4" fillId="0" borderId="1" xfId="0" applyNumberFormat="1" applyFont="1" applyBorder="1" applyAlignment="1">
      <alignment horizontal="center" vertical="center"/>
    </xf>
    <xf numFmtId="0" fontId="2" fillId="12" borderId="6"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10" fillId="0" borderId="1" xfId="0" applyFont="1" applyBorder="1" applyAlignment="1">
      <alignment horizontal="center" vertical="center"/>
    </xf>
    <xf numFmtId="0" fontId="21" fillId="0" borderId="12" xfId="0" applyFont="1" applyBorder="1" applyAlignment="1">
      <alignment horizontal="center" vertical="center" wrapText="1"/>
    </xf>
    <xf numFmtId="0" fontId="21" fillId="13" borderId="17" xfId="0" applyFont="1" applyFill="1" applyBorder="1" applyAlignment="1">
      <alignment horizontal="center" vertical="center" wrapText="1"/>
    </xf>
    <xf numFmtId="0" fontId="21" fillId="0" borderId="8" xfId="0" applyFont="1" applyBorder="1" applyAlignment="1">
      <alignment horizontal="center" vertical="center" wrapText="1"/>
    </xf>
    <xf numFmtId="9" fontId="21" fillId="0" borderId="8" xfId="0" applyNumberFormat="1" applyFont="1" applyBorder="1" applyAlignment="1">
      <alignment horizontal="center" vertical="center"/>
    </xf>
    <xf numFmtId="0" fontId="17" fillId="0" borderId="8" xfId="0" applyFont="1" applyBorder="1" applyAlignment="1">
      <alignment horizontal="center" vertical="center" wrapText="1"/>
    </xf>
    <xf numFmtId="0" fontId="7" fillId="0" borderId="8" xfId="0" applyFont="1" applyBorder="1" applyAlignment="1">
      <alignment horizontal="center" vertical="center" wrapText="1"/>
    </xf>
    <xf numFmtId="0" fontId="22" fillId="0" borderId="8" xfId="0" applyFont="1" applyBorder="1" applyAlignment="1">
      <alignment vertical="center" wrapText="1"/>
    </xf>
    <xf numFmtId="0" fontId="17" fillId="13" borderId="8" xfId="0" applyFont="1" applyFill="1" applyBorder="1" applyAlignment="1">
      <alignment horizontal="center" vertical="center" wrapText="1"/>
    </xf>
    <xf numFmtId="0" fontId="4" fillId="0" borderId="1" xfId="0" applyFont="1" applyBorder="1" applyAlignment="1">
      <alignment horizontal="left" vertical="top" wrapText="1"/>
    </xf>
    <xf numFmtId="0" fontId="17" fillId="0" borderId="12" xfId="0" applyFont="1" applyBorder="1" applyAlignment="1">
      <alignment horizontal="center" vertical="center" wrapText="1"/>
    </xf>
    <xf numFmtId="0" fontId="17" fillId="0" borderId="18" xfId="0" applyFont="1" applyBorder="1" applyAlignment="1">
      <alignment horizontal="center" vertical="center" wrapText="1"/>
    </xf>
    <xf numFmtId="0" fontId="2" fillId="9" borderId="1"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9" borderId="0" xfId="0" applyFont="1" applyFill="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6">
    <cellStyle name="Millares 2" xfId="2" xr:uid="{00000000-0005-0000-0000-000030000000}"/>
    <cellStyle name="Millares 2 2" xfId="5" xr:uid="{C494658F-B338-4C3B-A606-60E4C6C5F304}"/>
    <cellStyle name="Moneda 2" xfId="1" xr:uid="{00000000-0005-0000-0000-000031000000}"/>
    <cellStyle name="Moneda 2 2" xfId="4" xr:uid="{64A0B03A-98C6-49F5-8F88-8BB8F8B69066}"/>
    <cellStyle name="Normal" xfId="0" builtinId="0"/>
    <cellStyle name="Porcentaje" xfId="3" builtinId="5"/>
  </cellStyles>
  <dxfs count="21">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2846784</xdr:colOff>
      <xdr:row>4</xdr:row>
      <xdr:rowOff>912019</xdr:rowOff>
    </xdr:from>
    <xdr:ext cx="65" cy="172227"/>
    <xdr:sp macro="" textlink="">
      <xdr:nvSpPr>
        <xdr:cNvPr id="2" name="CuadroTexto 1">
          <a:extLst>
            <a:ext uri="{FF2B5EF4-FFF2-40B4-BE49-F238E27FC236}">
              <a16:creationId xmlns:a16="http://schemas.microsoft.com/office/drawing/2014/main" id="{E1492564-1FA9-43C2-A191-496A9551FF4D}"/>
            </a:ext>
          </a:extLst>
        </xdr:cNvPr>
        <xdr:cNvSpPr txBox="1"/>
      </xdr:nvSpPr>
      <xdr:spPr>
        <a:xfrm>
          <a:off x="10704909" y="48172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1793874</xdr:colOff>
      <xdr:row>3</xdr:row>
      <xdr:rowOff>412750</xdr:rowOff>
    </xdr:from>
    <xdr:ext cx="1730375" cy="952500"/>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6047E678-FCBA-48A3-BFB2-556E0FDC9A69}"/>
                </a:ext>
              </a:extLst>
            </xdr:cNvPr>
            <xdr:cNvSpPr txBox="1"/>
          </xdr:nvSpPr>
          <xdr:spPr>
            <a:xfrm>
              <a:off x="9382124" y="2444750"/>
              <a:ext cx="1730375"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MX" sz="2000" i="1">
                          <a:latin typeface="Cambria Math" panose="02040503050406030204" pitchFamily="18" charset="0"/>
                        </a:rPr>
                      </m:ctrlPr>
                    </m:fPr>
                    <m:num>
                      <m:sSub>
                        <m:sSubPr>
                          <m:ctrlPr>
                            <a:rPr lang="es-MX" sz="2000" i="1">
                              <a:latin typeface="Cambria Math" panose="02040503050406030204" pitchFamily="18" charset="0"/>
                            </a:rPr>
                          </m:ctrlPr>
                        </m:sSubPr>
                        <m:e>
                          <m:r>
                            <a:rPr lang="es-MX" sz="2000" b="0" i="1">
                              <a:latin typeface="Cambria Math" panose="02040503050406030204" pitchFamily="18" charset="0"/>
                            </a:rPr>
                            <m:t>𝑇𝑃</m:t>
                          </m:r>
                        </m:e>
                        <m:sub>
                          <m:r>
                            <a:rPr lang="es-MX" sz="2000" b="0" i="1">
                              <a:latin typeface="Cambria Math" panose="02040503050406030204" pitchFamily="18" charset="0"/>
                            </a:rPr>
                            <m:t>𝑖</m:t>
                          </m:r>
                        </m:sub>
                      </m:sSub>
                      <m:r>
                        <a:rPr lang="es-MX" sz="2000" b="0" i="1">
                          <a:latin typeface="Cambria Math" panose="02040503050406030204" pitchFamily="18" charset="0"/>
                        </a:rPr>
                        <m:t>−</m:t>
                      </m:r>
                      <m:sSub>
                        <m:sSubPr>
                          <m:ctrlPr>
                            <a:rPr lang="es-MX" sz="2000" b="0" i="1">
                              <a:latin typeface="Cambria Math" panose="02040503050406030204" pitchFamily="18" charset="0"/>
                            </a:rPr>
                          </m:ctrlPr>
                        </m:sSubPr>
                        <m:e>
                          <m:r>
                            <a:rPr lang="es-MX" sz="2000" b="0" i="1">
                              <a:latin typeface="Cambria Math" panose="02040503050406030204" pitchFamily="18" charset="0"/>
                            </a:rPr>
                            <m:t>𝑇𝑃</m:t>
                          </m:r>
                        </m:e>
                        <m:sub>
                          <m:r>
                            <a:rPr lang="es-MX" sz="2000" b="0" i="1">
                              <a:latin typeface="Cambria Math" panose="02040503050406030204" pitchFamily="18" charset="0"/>
                            </a:rPr>
                            <m:t>𝑗</m:t>
                          </m:r>
                        </m:sub>
                      </m:sSub>
                    </m:num>
                    <m:den>
                      <m:sSub>
                        <m:sSubPr>
                          <m:ctrlPr>
                            <a:rPr lang="es-MX" sz="2000" i="1">
                              <a:latin typeface="Cambria Math" panose="02040503050406030204" pitchFamily="18" charset="0"/>
                            </a:rPr>
                          </m:ctrlPr>
                        </m:sSubPr>
                        <m:e>
                          <m:r>
                            <a:rPr lang="es-MX" sz="2000" b="0" i="1">
                              <a:latin typeface="Cambria Math" panose="02040503050406030204" pitchFamily="18" charset="0"/>
                            </a:rPr>
                            <m:t>𝑇𝑃</m:t>
                          </m:r>
                        </m:e>
                        <m:sub>
                          <m:r>
                            <a:rPr lang="es-MX" sz="2000" b="0" i="1">
                              <a:latin typeface="Cambria Math" panose="02040503050406030204" pitchFamily="18" charset="0"/>
                            </a:rPr>
                            <m:t>𝑗</m:t>
                          </m:r>
                        </m:sub>
                      </m:sSub>
                    </m:den>
                  </m:f>
                </m:oMath>
              </a14:m>
              <a:r>
                <a:rPr lang="es-MX" sz="2000"/>
                <a:t>*100</a:t>
              </a:r>
            </a:p>
          </xdr:txBody>
        </xdr:sp>
      </mc:Choice>
      <mc:Fallback xmlns="">
        <xdr:sp macro="" textlink="">
          <xdr:nvSpPr>
            <xdr:cNvPr id="4" name="CuadroTexto 3">
              <a:extLst>
                <a:ext uri="{FF2B5EF4-FFF2-40B4-BE49-F238E27FC236}">
                  <a16:creationId xmlns:a16="http://schemas.microsoft.com/office/drawing/2014/main" id="{6047E678-FCBA-48A3-BFB2-556E0FDC9A69}"/>
                </a:ext>
              </a:extLst>
            </xdr:cNvPr>
            <xdr:cNvSpPr txBox="1"/>
          </xdr:nvSpPr>
          <xdr:spPr>
            <a:xfrm>
              <a:off x="9382124" y="2444750"/>
              <a:ext cx="1730375"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MX" sz="2000" i="0">
                  <a:latin typeface="Cambria Math" panose="02040503050406030204" pitchFamily="18" charset="0"/>
                </a:rPr>
                <a:t>(〖</a:t>
              </a:r>
              <a:r>
                <a:rPr lang="es-MX" sz="2000" b="0" i="0">
                  <a:latin typeface="Cambria Math" panose="02040503050406030204" pitchFamily="18" charset="0"/>
                </a:rPr>
                <a:t>𝑇𝑃〗_𝑖−〖𝑇𝑃〗_𝑗)/〖𝑇𝑃〗_𝑗 </a:t>
              </a:r>
              <a:r>
                <a:rPr lang="es-MX" sz="2000"/>
                <a:t>*100</a:t>
              </a:r>
            </a:p>
          </xdr:txBody>
        </xdr:sp>
      </mc:Fallback>
    </mc:AlternateContent>
    <xdr:clientData/>
  </xdr:oneCellAnchor>
  <xdr:oneCellAnchor>
    <xdr:from>
      <xdr:col>4</xdr:col>
      <xdr:colOff>2846784</xdr:colOff>
      <xdr:row>4</xdr:row>
      <xdr:rowOff>912019</xdr:rowOff>
    </xdr:from>
    <xdr:ext cx="65" cy="172227"/>
    <xdr:sp macro="" textlink="">
      <xdr:nvSpPr>
        <xdr:cNvPr id="9" name="CuadroTexto 8">
          <a:extLst>
            <a:ext uri="{FF2B5EF4-FFF2-40B4-BE49-F238E27FC236}">
              <a16:creationId xmlns:a16="http://schemas.microsoft.com/office/drawing/2014/main" id="{9250B0AB-A86E-43F5-904D-F49EFF5E32A1}"/>
            </a:ext>
          </a:extLst>
        </xdr:cNvPr>
        <xdr:cNvSpPr txBox="1"/>
      </xdr:nvSpPr>
      <xdr:spPr>
        <a:xfrm>
          <a:off x="10847784" y="575071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twoCellAnchor>
    <xdr:from>
      <xdr:col>4</xdr:col>
      <xdr:colOff>781958</xdr:colOff>
      <xdr:row>5</xdr:row>
      <xdr:rowOff>371021</xdr:rowOff>
    </xdr:from>
    <xdr:to>
      <xdr:col>4</xdr:col>
      <xdr:colOff>3931558</xdr:colOff>
      <xdr:row>5</xdr:row>
      <xdr:rowOff>1158421</xdr:rowOff>
    </xdr:to>
    <xdr:pic>
      <xdr:nvPicPr>
        <xdr:cNvPr id="10" name="Imagen 9">
          <a:extLst>
            <a:ext uri="{FF2B5EF4-FFF2-40B4-BE49-F238E27FC236}">
              <a16:creationId xmlns:a16="http://schemas.microsoft.com/office/drawing/2014/main" id="{62536E06-5F06-4B41-9E3C-0E5E28636C5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374744" y="9474200"/>
          <a:ext cx="3149600" cy="78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307973</xdr:colOff>
      <xdr:row>10</xdr:row>
      <xdr:rowOff>291193</xdr:rowOff>
    </xdr:from>
    <xdr:ext cx="3879398" cy="601640"/>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7CF19045-D36F-45CE-821B-978AB6D7510E}"/>
                </a:ext>
              </a:extLst>
            </xdr:cNvPr>
            <xdr:cNvSpPr txBox="1"/>
          </xdr:nvSpPr>
          <xdr:spPr>
            <a:xfrm>
              <a:off x="8308973" y="30333043"/>
              <a:ext cx="3879398" cy="601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2000" i="1">
                            <a:latin typeface="Cambria Math" panose="02040503050406030204" pitchFamily="18" charset="0"/>
                          </a:rPr>
                        </m:ctrlPr>
                      </m:sSubPr>
                      <m:e>
                        <m:r>
                          <a:rPr lang="es-MX" sz="2000" b="0" i="1">
                            <a:latin typeface="Cambria Math" panose="02040503050406030204" pitchFamily="18" charset="0"/>
                          </a:rPr>
                          <m:t>𝑃𝑚</m:t>
                        </m:r>
                      </m:e>
                      <m:sub>
                        <m:r>
                          <a:rPr lang="es-MX" sz="2000" b="0" i="1">
                            <a:latin typeface="Cambria Math" panose="02040503050406030204" pitchFamily="18" charset="0"/>
                          </a:rPr>
                          <m:t>𝑜</m:t>
                        </m:r>
                      </m:sub>
                    </m:sSub>
                    <m:sSub>
                      <m:sSubPr>
                        <m:ctrlPr>
                          <a:rPr lang="es-MX" sz="2000" i="1">
                            <a:latin typeface="Cambria Math" panose="02040503050406030204" pitchFamily="18" charset="0"/>
                          </a:rPr>
                        </m:ctrlPr>
                      </m:sSubPr>
                      <m:e>
                        <m:r>
                          <a:rPr lang="es-MX" sz="2000" b="0" i="1">
                            <a:latin typeface="Cambria Math" panose="02040503050406030204" pitchFamily="18" charset="0"/>
                          </a:rPr>
                          <m:t>𝑖𝑛</m:t>
                        </m:r>
                      </m:e>
                      <m:sub>
                        <m:r>
                          <a:rPr lang="es-MX" sz="2000" b="0" i="1">
                            <a:latin typeface="Cambria Math" panose="02040503050406030204" pitchFamily="18" charset="0"/>
                          </a:rPr>
                          <m:t>𝑠𝑒𝑔</m:t>
                        </m:r>
                      </m:sub>
                    </m:sSub>
                    <m:r>
                      <a:rPr lang="es-MX" sz="2000" b="0" i="1">
                        <a:latin typeface="Cambria Math" panose="02040503050406030204" pitchFamily="18" charset="0"/>
                      </a:rPr>
                      <m:t>=</m:t>
                    </m:r>
                    <m:f>
                      <m:fPr>
                        <m:ctrlPr>
                          <a:rPr lang="es-MX" sz="2000" i="1">
                            <a:latin typeface="Cambria Math" panose="02040503050406030204" pitchFamily="18" charset="0"/>
                          </a:rPr>
                        </m:ctrlPr>
                      </m:fPr>
                      <m:num>
                        <m:nary>
                          <m:naryPr>
                            <m:chr m:val="∑"/>
                            <m:ctrlPr>
                              <a:rPr lang="es-MX" sz="2000" i="1">
                                <a:latin typeface="Cambria Math" panose="02040503050406030204" pitchFamily="18" charset="0"/>
                              </a:rPr>
                            </m:ctrlPr>
                          </m:naryPr>
                          <m:sub>
                            <m:r>
                              <m:rPr>
                                <m:brk m:alnAt="23"/>
                              </m:rPr>
                              <a:rPr lang="es-MX" sz="2000" b="0" i="1">
                                <a:latin typeface="Cambria Math" panose="02040503050406030204" pitchFamily="18" charset="0"/>
                              </a:rPr>
                              <m:t>𝑖</m:t>
                            </m:r>
                            <m:r>
                              <a:rPr lang="es-MX" sz="2000" b="0" i="1">
                                <a:latin typeface="Cambria Math" panose="02040503050406030204" pitchFamily="18" charset="0"/>
                              </a:rPr>
                              <m:t>=1</m:t>
                            </m:r>
                          </m:sub>
                          <m:sup>
                            <m:r>
                              <a:rPr lang="es-MX" sz="2000" b="0" i="1">
                                <a:latin typeface="Cambria Math" panose="02040503050406030204" pitchFamily="18" charset="0"/>
                              </a:rPr>
                              <m:t>𝑛</m:t>
                            </m:r>
                          </m:sup>
                          <m:e>
                            <m:d>
                              <m:dPr>
                                <m:ctrlPr>
                                  <a:rPr lang="es-MX" sz="2000" i="1">
                                    <a:latin typeface="Cambria Math" panose="02040503050406030204" pitchFamily="18" charset="0"/>
                                  </a:rPr>
                                </m:ctrlPr>
                              </m:dPr>
                              <m:e>
                                <m:sSub>
                                  <m:sSubPr>
                                    <m:ctrlPr>
                                      <a:rPr lang="es-MX" sz="2000" i="1">
                                        <a:latin typeface="Cambria Math" panose="02040503050406030204" pitchFamily="18" charset="0"/>
                                      </a:rPr>
                                    </m:ctrlPr>
                                  </m:sSubPr>
                                  <m:e>
                                    <m:r>
                                      <a:rPr lang="es-MX" sz="2000" b="0" i="1">
                                        <a:latin typeface="Cambria Math" panose="02040503050406030204" pitchFamily="18" charset="0"/>
                                      </a:rPr>
                                      <m:t>𝑚</m:t>
                                    </m:r>
                                  </m:e>
                                  <m:sub>
                                    <m:r>
                                      <a:rPr lang="es-MX" sz="2000" b="0" i="1">
                                        <a:latin typeface="Cambria Math" panose="02040503050406030204" pitchFamily="18" charset="0"/>
                                      </a:rPr>
                                      <m:t>𝑖</m:t>
                                    </m:r>
                                  </m:sub>
                                </m:sSub>
                                <m:r>
                                  <a:rPr lang="es-MX" sz="2000" b="0" i="1">
                                    <a:latin typeface="Cambria Math" panose="02040503050406030204" pitchFamily="18" charset="0"/>
                                  </a:rPr>
                                  <m:t>=1</m:t>
                                </m:r>
                              </m:e>
                              <m:e>
                                <m:sSub>
                                  <m:sSubPr>
                                    <m:ctrlPr>
                                      <a:rPr lang="es-MX" sz="2000" i="1">
                                        <a:latin typeface="Cambria Math" panose="02040503050406030204" pitchFamily="18" charset="0"/>
                                      </a:rPr>
                                    </m:ctrlPr>
                                  </m:sSubPr>
                                  <m:e>
                                    <m:r>
                                      <a:rPr lang="es-MX" sz="2000" b="0" i="1">
                                        <a:latin typeface="Cambria Math" panose="02040503050406030204" pitchFamily="18" charset="0"/>
                                      </a:rPr>
                                      <m:t>𝑚</m:t>
                                    </m:r>
                                  </m:e>
                                  <m:sub>
                                    <m:r>
                                      <a:rPr lang="es-MX" sz="2000" b="0" i="1">
                                        <a:latin typeface="Cambria Math" panose="02040503050406030204" pitchFamily="18" charset="0"/>
                                      </a:rPr>
                                      <m:t>𝑖</m:t>
                                    </m:r>
                                  </m:sub>
                                </m:sSub>
                                <m:r>
                                  <a:rPr lang="es-MX" sz="2000" b="0" i="1">
                                    <a:latin typeface="Cambria Math" panose="02040503050406030204" pitchFamily="18" charset="0"/>
                                    <a:ea typeface="Cambria Math" panose="02040503050406030204" pitchFamily="18" charset="0"/>
                                  </a:rPr>
                                  <m:t>≥1</m:t>
                                </m:r>
                              </m:e>
                            </m:d>
                          </m:e>
                        </m:nary>
                      </m:num>
                      <m:den>
                        <m:r>
                          <a:rPr lang="es-MX" sz="2000" b="0" i="1">
                            <a:latin typeface="Cambria Math" panose="02040503050406030204" pitchFamily="18" charset="0"/>
                          </a:rPr>
                          <m:t>15</m:t>
                        </m:r>
                      </m:den>
                    </m:f>
                  </m:oMath>
                </m:oMathPara>
              </a14:m>
              <a:endParaRPr lang="es-MX" sz="2000"/>
            </a:p>
          </xdr:txBody>
        </xdr:sp>
      </mc:Choice>
      <mc:Fallback xmlns="">
        <xdr:sp macro="" textlink="">
          <xdr:nvSpPr>
            <xdr:cNvPr id="11" name="CuadroTexto 10">
              <a:extLst>
                <a:ext uri="{FF2B5EF4-FFF2-40B4-BE49-F238E27FC236}">
                  <a16:creationId xmlns:a16="http://schemas.microsoft.com/office/drawing/2014/main" id="{7CF19045-D36F-45CE-821B-978AB6D7510E}"/>
                </a:ext>
              </a:extLst>
            </xdr:cNvPr>
            <xdr:cNvSpPr txBox="1"/>
          </xdr:nvSpPr>
          <xdr:spPr>
            <a:xfrm>
              <a:off x="8308973" y="30333043"/>
              <a:ext cx="3879398" cy="6016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2000" i="0">
                  <a:latin typeface="Cambria Math" panose="02040503050406030204" pitchFamily="18" charset="0"/>
                </a:rPr>
                <a:t>〖</a:t>
              </a:r>
              <a:r>
                <a:rPr lang="es-MX" sz="2000" b="0" i="0">
                  <a:latin typeface="Cambria Math" panose="02040503050406030204" pitchFamily="18" charset="0"/>
                </a:rPr>
                <a:t>𝑃𝑚〗_𝑜 </a:t>
              </a:r>
              <a:r>
                <a:rPr lang="es-MX" sz="2000" i="0">
                  <a:latin typeface="Cambria Math" panose="02040503050406030204" pitchFamily="18" charset="0"/>
                </a:rPr>
                <a:t>〖</a:t>
              </a:r>
              <a:r>
                <a:rPr lang="es-MX" sz="2000" b="0" i="0">
                  <a:latin typeface="Cambria Math" panose="02040503050406030204" pitchFamily="18" charset="0"/>
                </a:rPr>
                <a:t>𝑖𝑛〗_𝑠𝑒𝑔=</a:t>
              </a:r>
              <a:r>
                <a:rPr lang="es-MX" sz="2000" i="0">
                  <a:latin typeface="Cambria Math" panose="02040503050406030204" pitchFamily="18" charset="0"/>
                </a:rPr>
                <a:t>(∑</a:t>
              </a:r>
              <a:r>
                <a:rPr lang="es-MX" sz="2000" b="0" i="0">
                  <a:latin typeface="Cambria Math" panose="02040503050406030204" pitchFamily="18" charset="0"/>
                </a:rPr>
                <a:t>_(𝑖=1)^𝑛</a:t>
              </a:r>
              <a:r>
                <a:rPr lang="es-MX" sz="2000" b="0" i="0">
                  <a:latin typeface="Cambria Math" panose="02040503050406030204" pitchFamily="18" charset="0"/>
                  <a:ea typeface="Cambria Math" panose="02040503050406030204" pitchFamily="18" charset="0"/>
                </a:rPr>
                <a:t>▒(</a:t>
              </a:r>
              <a:r>
                <a:rPr lang="es-MX" sz="2000" b="0" i="0">
                  <a:latin typeface="Cambria Math" panose="02040503050406030204" pitchFamily="18" charset="0"/>
                </a:rPr>
                <a:t>𝑚_𝑖=1│𝑚_𝑖</a:t>
              </a:r>
              <a:r>
                <a:rPr lang="es-MX" sz="2000" b="0" i="0">
                  <a:latin typeface="Cambria Math" panose="02040503050406030204" pitchFamily="18" charset="0"/>
                  <a:ea typeface="Cambria Math" panose="02040503050406030204" pitchFamily="18" charset="0"/>
                </a:rPr>
                <a:t>≥1) )/</a:t>
              </a:r>
              <a:r>
                <a:rPr lang="es-MX" sz="2000" b="0" i="0">
                  <a:latin typeface="Cambria Math" panose="02040503050406030204" pitchFamily="18" charset="0"/>
                </a:rPr>
                <a:t>15</a:t>
              </a:r>
              <a:endParaRPr lang="es-MX" sz="2000"/>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Paulina Vallejos Escalona" id="{47BFD5FF-DE96-4C02-851F-1E47BC697585}" userId="Paulina Vallejos Escalona" providerId="None"/>
  <person displayName="Diana Belem Olvera Guerrero" id="{F907446A-02A2-4F47-B6C8-233920EB08C3}" userId="S::dbolvera@sesna.gob.mx::8f01aac0-06c9-4ce8-ae9c-7177df02092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 dT="2021-08-11T21:36:05.24" personId="{F907446A-02A2-4F47-B6C8-233920EB08C3}" id="{83C8B851-D8C8-4DE5-9D22-3874419C5229}">
    <text>La primer información se obtuvo para 2020, y a partir de ahí estará disponible cada dos años.</text>
  </threadedComment>
  <threadedComment ref="F4" dT="2021-08-12T17:29:54.70" personId="{47BFD5FF-DE96-4C02-851F-1E47BC697585}" id="{75B97DA5-C93B-4BC9-9944-A6E39CEA5767}" parentId="{83C8B851-D8C8-4DE5-9D22-3874419C5229}">
    <text>Puse este comentario en la definición</text>
  </threadedComment>
  <threadedComment ref="J7" dT="2021-08-11T19:12:03.44" personId="{F907446A-02A2-4F47-B6C8-233920EB08C3}" id="{FF580DF2-53B6-4392-995A-584FD5C99CF9}">
    <text>Se actualiza dirección</text>
  </threadedComment>
  <threadedComment ref="M8" dT="2021-04-06T18:08:41.21" personId="{F907446A-02A2-4F47-B6C8-233920EB08C3}" id="{AB61162B-3A89-4707-92E4-B3FDD011D871}">
    <text>Se ajustó la meta anual respecto al 2020 pasando de 100 a 80 para 2021 y quedando igual para 2022</text>
  </threadedComment>
  <threadedComment ref="M14" dT="2020-06-19T04:47:33.07" personId="{F907446A-02A2-4F47-B6C8-233920EB08C3}" id="{1C3285B6-C993-41D2-AF4A-A08806AC2F10}">
    <text>esta meta se ajusto de 100 a 90 durante el reporte del primer trimestre de 2020</text>
  </threadedComment>
  <threadedComment ref="F16" dT="2021-08-11T21:08:57.17" personId="{F907446A-02A2-4F47-B6C8-233920EB08C3}" id="{96E36F51-F56E-4B6A-AAA1-6A088BAF58C7}">
    <text>Se modifica de anual en 2021 a semestral para 2022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58580-543C-471B-91CC-F9D168EF9173}">
  <dimension ref="A1:CA1126"/>
  <sheetViews>
    <sheetView tabSelected="1" topLeftCell="E1" zoomScale="60" zoomScaleNormal="60" zoomScaleSheetLayoutView="70" workbookViewId="0">
      <pane ySplit="3" topLeftCell="A7" activePane="bottomLeft" state="frozen"/>
      <selection activeCell="B23" sqref="B23"/>
      <selection pane="bottomLeft" activeCell="V7" sqref="V7"/>
    </sheetView>
  </sheetViews>
  <sheetFormatPr baseColWidth="10" defaultColWidth="11.42578125" defaultRowHeight="15.75"/>
  <cols>
    <col min="1" max="1" width="15.7109375" style="9" customWidth="1"/>
    <col min="2" max="2" width="41.7109375" style="10" customWidth="1"/>
    <col min="3" max="3" width="25.85546875" style="10" customWidth="1"/>
    <col min="4" max="4" width="39.28515625" style="11" bestFit="1" customWidth="1"/>
    <col min="5" max="5" width="70.5703125" style="10" bestFit="1" customWidth="1"/>
    <col min="6" max="6" width="18.7109375" style="12" bestFit="1" customWidth="1"/>
    <col min="7" max="7" width="14.140625" style="12" bestFit="1" customWidth="1"/>
    <col min="8" max="8" width="17.28515625" style="12" bestFit="1" customWidth="1"/>
    <col min="9" max="9" width="15.42578125" style="12" bestFit="1" customWidth="1"/>
    <col min="10" max="10" width="65.7109375" style="13" bestFit="1" customWidth="1"/>
    <col min="11" max="11" width="27.42578125" style="13" bestFit="1" customWidth="1"/>
    <col min="12" max="12" width="34.85546875" style="6" bestFit="1" customWidth="1"/>
    <col min="13" max="13" width="11.85546875" style="6" bestFit="1" customWidth="1"/>
    <col min="14" max="14" width="12.28515625" style="6" bestFit="1" customWidth="1"/>
    <col min="15" max="15" width="17.7109375" style="6" bestFit="1" customWidth="1"/>
    <col min="16" max="16" width="12.5703125" style="6" bestFit="1" customWidth="1"/>
    <col min="17" max="17" width="65.7109375" style="6" bestFit="1" customWidth="1"/>
    <col min="18" max="18" width="16.85546875" style="6" bestFit="1" customWidth="1"/>
    <col min="19" max="19" width="14.42578125" style="6" bestFit="1" customWidth="1"/>
    <col min="20" max="20" width="17.7109375" style="6" bestFit="1" customWidth="1"/>
    <col min="21" max="21" width="12.85546875" style="6" bestFit="1" customWidth="1"/>
    <col min="22" max="22" width="41.85546875" style="6" bestFit="1" customWidth="1"/>
    <col min="23" max="23" width="32.7109375" style="6" bestFit="1" customWidth="1"/>
    <col min="24" max="24" width="34" style="6" bestFit="1" customWidth="1"/>
    <col min="25" max="25" width="24.140625" style="6" bestFit="1" customWidth="1"/>
    <col min="26" max="26" width="22.140625" style="6" bestFit="1" customWidth="1"/>
    <col min="27" max="27" width="39.42578125" style="6" bestFit="1" customWidth="1"/>
    <col min="28" max="28" width="13.7109375" style="6" bestFit="1" customWidth="1"/>
    <col min="29" max="29" width="12.85546875" style="6" bestFit="1" customWidth="1"/>
    <col min="30" max="30" width="17.7109375" style="6" bestFit="1" customWidth="1"/>
    <col min="31" max="31" width="14.140625" style="6" bestFit="1" customWidth="1"/>
    <col min="32" max="32" width="55.42578125" style="6" bestFit="1" customWidth="1"/>
    <col min="33" max="33" width="56.42578125" style="6" bestFit="1" customWidth="1"/>
    <col min="34" max="34" width="36.5703125" style="6" bestFit="1" customWidth="1"/>
    <col min="35" max="35" width="24.7109375" style="6" bestFit="1" customWidth="1"/>
    <col min="36" max="36" width="27.42578125" style="6" bestFit="1" customWidth="1"/>
    <col min="37" max="37" width="12.85546875" style="6" bestFit="1" customWidth="1"/>
    <col min="38" max="38" width="12.7109375" style="6" bestFit="1" customWidth="1"/>
    <col min="39" max="39" width="17.7109375" style="6" bestFit="1" customWidth="1"/>
    <col min="40" max="40" width="12.85546875" style="6" bestFit="1" customWidth="1"/>
    <col min="41" max="41" width="32.7109375" style="6" bestFit="1" customWidth="1"/>
    <col min="42" max="42" width="35.42578125" style="6" bestFit="1" customWidth="1"/>
    <col min="43" max="43" width="40.5703125" style="6" bestFit="1" customWidth="1"/>
    <col min="44" max="44" width="34.140625" style="6" bestFit="1" customWidth="1"/>
    <col min="45" max="45" width="55.140625" style="6" bestFit="1" customWidth="1"/>
    <col min="46" max="46" width="11.5703125" style="6" bestFit="1" customWidth="1"/>
    <col min="47" max="47" width="12.85546875" style="6" bestFit="1" customWidth="1"/>
    <col min="48" max="48" width="19" style="6" bestFit="1" customWidth="1"/>
    <col min="49" max="49" width="12.85546875" style="6" bestFit="1" customWidth="1"/>
    <col min="50" max="50" width="31.5703125" style="6" bestFit="1" customWidth="1"/>
    <col min="51" max="51" width="56.42578125" style="6" bestFit="1" customWidth="1"/>
    <col min="52" max="52" width="40.5703125" style="6" bestFit="1" customWidth="1"/>
    <col min="53" max="53" width="34.140625" style="6" bestFit="1" customWidth="1"/>
    <col min="54" max="54" width="30" style="6" bestFit="1" customWidth="1"/>
    <col min="55" max="56" width="11.5703125" style="6" bestFit="1" customWidth="1"/>
    <col min="57" max="57" width="19" style="6" bestFit="1" customWidth="1"/>
    <col min="58" max="58" width="12.85546875" style="6" bestFit="1" customWidth="1"/>
    <col min="59" max="59" width="27.42578125" style="6" bestFit="1" customWidth="1"/>
    <col min="60" max="60" width="38" style="6" bestFit="1" customWidth="1"/>
    <col min="61" max="61" width="31.7109375" style="6" bestFit="1" customWidth="1"/>
    <col min="62" max="62" width="33.28515625" style="6" bestFit="1" customWidth="1"/>
    <col min="63" max="63" width="20.28515625" style="6" bestFit="1" customWidth="1"/>
    <col min="64" max="64" width="12.5703125" style="6" bestFit="1" customWidth="1"/>
    <col min="65" max="65" width="11.85546875" style="6" bestFit="1" customWidth="1"/>
    <col min="66" max="66" width="12.7109375" style="6" bestFit="1" customWidth="1"/>
    <col min="67" max="67" width="13.85546875" style="6" customWidth="1"/>
    <col min="68" max="68" width="45" style="6" customWidth="1"/>
    <col min="69" max="69" width="58.28515625" style="6" customWidth="1"/>
    <col min="70" max="70" width="41.28515625" style="6" customWidth="1"/>
    <col min="71" max="71" width="40.140625" style="6" customWidth="1"/>
    <col min="72" max="72" width="35.85546875" style="6" customWidth="1"/>
    <col min="73" max="73" width="39.42578125" style="30" hidden="1" customWidth="1"/>
    <col min="74" max="79" width="30.7109375" style="6" hidden="1" customWidth="1"/>
    <col min="80" max="16384" width="11.42578125" style="6"/>
  </cols>
  <sheetData>
    <row r="1" spans="1:79" s="1" customFormat="1">
      <c r="A1" s="128" t="s">
        <v>0</v>
      </c>
      <c r="B1" s="112" t="s">
        <v>1</v>
      </c>
      <c r="C1" s="112" t="s">
        <v>2</v>
      </c>
      <c r="D1" s="112"/>
      <c r="E1" s="112"/>
      <c r="F1" s="112"/>
      <c r="G1" s="112"/>
      <c r="H1" s="112"/>
      <c r="I1" s="112"/>
      <c r="J1" s="112" t="s">
        <v>3</v>
      </c>
      <c r="K1" s="112" t="s">
        <v>4</v>
      </c>
      <c r="L1" s="124" t="s">
        <v>5</v>
      </c>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29"/>
      <c r="BV1" s="106" t="s">
        <v>100</v>
      </c>
      <c r="BW1" s="106"/>
      <c r="BX1" s="106"/>
      <c r="BY1" s="106"/>
      <c r="BZ1" s="107" t="s">
        <v>104</v>
      </c>
      <c r="CA1" s="108"/>
    </row>
    <row r="2" spans="1:79" s="1" customFormat="1" ht="29.25" customHeight="1" thickBot="1">
      <c r="A2" s="129"/>
      <c r="B2" s="111"/>
      <c r="C2" s="111"/>
      <c r="D2" s="111"/>
      <c r="E2" s="111"/>
      <c r="F2" s="111"/>
      <c r="G2" s="111"/>
      <c r="H2" s="111"/>
      <c r="I2" s="111"/>
      <c r="J2" s="111"/>
      <c r="K2" s="111"/>
      <c r="L2" s="111" t="s">
        <v>6</v>
      </c>
      <c r="M2" s="120" t="s">
        <v>7</v>
      </c>
      <c r="N2" s="120"/>
      <c r="O2" s="120"/>
      <c r="P2" s="120"/>
      <c r="Q2" s="120"/>
      <c r="R2" s="111" t="s">
        <v>8</v>
      </c>
      <c r="S2" s="111"/>
      <c r="T2" s="111"/>
      <c r="U2" s="111"/>
      <c r="V2" s="111"/>
      <c r="W2" s="2" t="s">
        <v>91</v>
      </c>
      <c r="X2" s="2" t="s">
        <v>90</v>
      </c>
      <c r="Y2" s="2" t="s">
        <v>92</v>
      </c>
      <c r="Z2" s="2" t="s">
        <v>93</v>
      </c>
      <c r="AA2" s="2" t="s">
        <v>95</v>
      </c>
      <c r="AB2" s="117" t="s">
        <v>94</v>
      </c>
      <c r="AC2" s="118"/>
      <c r="AD2" s="118"/>
      <c r="AE2" s="118"/>
      <c r="AF2" s="118"/>
      <c r="AG2" s="118"/>
      <c r="AH2" s="118"/>
      <c r="AI2" s="118"/>
      <c r="AJ2" s="119"/>
      <c r="AK2" s="121" t="s">
        <v>9</v>
      </c>
      <c r="AL2" s="122"/>
      <c r="AM2" s="122"/>
      <c r="AN2" s="122"/>
      <c r="AO2" s="122"/>
      <c r="AP2" s="122"/>
      <c r="AQ2" s="122"/>
      <c r="AR2" s="122"/>
      <c r="AS2" s="123"/>
      <c r="AT2" s="117" t="s">
        <v>98</v>
      </c>
      <c r="AU2" s="118"/>
      <c r="AV2" s="118"/>
      <c r="AW2" s="118"/>
      <c r="AX2" s="118"/>
      <c r="AY2" s="118"/>
      <c r="AZ2" s="118"/>
      <c r="BA2" s="118"/>
      <c r="BB2" s="119"/>
      <c r="BC2" s="113" t="s">
        <v>10</v>
      </c>
      <c r="BD2" s="114"/>
      <c r="BE2" s="114"/>
      <c r="BF2" s="114"/>
      <c r="BG2" s="114"/>
      <c r="BH2" s="114"/>
      <c r="BI2" s="114"/>
      <c r="BJ2" s="114"/>
      <c r="BK2" s="115"/>
      <c r="BL2" s="116" t="s">
        <v>99</v>
      </c>
      <c r="BM2" s="116"/>
      <c r="BN2" s="116"/>
      <c r="BO2" s="116"/>
      <c r="BP2" s="116"/>
      <c r="BQ2" s="116"/>
      <c r="BR2" s="116"/>
      <c r="BS2" s="116"/>
      <c r="BT2" s="116"/>
      <c r="BU2" s="29"/>
      <c r="BV2" s="106"/>
      <c r="BW2" s="106"/>
      <c r="BX2" s="106"/>
      <c r="BY2" s="106"/>
      <c r="BZ2" s="109"/>
      <c r="CA2" s="110"/>
    </row>
    <row r="3" spans="1:79" s="1" customFormat="1" ht="94.5">
      <c r="A3" s="129"/>
      <c r="B3" s="111"/>
      <c r="C3" s="24" t="s">
        <v>11</v>
      </c>
      <c r="D3" s="2" t="s">
        <v>12</v>
      </c>
      <c r="E3" s="2" t="s">
        <v>13</v>
      </c>
      <c r="F3" s="2" t="s">
        <v>14</v>
      </c>
      <c r="G3" s="2" t="s">
        <v>15</v>
      </c>
      <c r="H3" s="2" t="s">
        <v>16</v>
      </c>
      <c r="I3" s="2" t="s">
        <v>17</v>
      </c>
      <c r="J3" s="111"/>
      <c r="K3" s="111"/>
      <c r="L3" s="111"/>
      <c r="M3" s="21" t="s">
        <v>18</v>
      </c>
      <c r="N3" s="21" t="s">
        <v>19</v>
      </c>
      <c r="O3" s="21" t="s">
        <v>20</v>
      </c>
      <c r="P3" s="21" t="s">
        <v>21</v>
      </c>
      <c r="Q3" s="21" t="s">
        <v>22</v>
      </c>
      <c r="R3" s="2" t="s">
        <v>23</v>
      </c>
      <c r="S3" s="2" t="s">
        <v>24</v>
      </c>
      <c r="T3" s="2" t="s">
        <v>25</v>
      </c>
      <c r="U3" s="2" t="s">
        <v>26</v>
      </c>
      <c r="V3" s="2" t="s">
        <v>27</v>
      </c>
      <c r="W3" s="2"/>
      <c r="X3" s="2"/>
      <c r="Y3" s="2"/>
      <c r="Z3" s="2"/>
      <c r="AA3" s="2"/>
      <c r="AB3" s="53" t="s">
        <v>23</v>
      </c>
      <c r="AC3" s="53" t="s">
        <v>24</v>
      </c>
      <c r="AD3" s="53" t="s">
        <v>25</v>
      </c>
      <c r="AE3" s="53" t="s">
        <v>26</v>
      </c>
      <c r="AF3" s="53" t="s">
        <v>27</v>
      </c>
      <c r="AG3" s="53" t="s">
        <v>91</v>
      </c>
      <c r="AH3" s="53" t="s">
        <v>90</v>
      </c>
      <c r="AI3" s="53" t="s">
        <v>92</v>
      </c>
      <c r="AJ3" s="53" t="s">
        <v>93</v>
      </c>
      <c r="AK3" s="21" t="s">
        <v>23</v>
      </c>
      <c r="AL3" s="21" t="s">
        <v>24</v>
      </c>
      <c r="AM3" s="21" t="s">
        <v>25</v>
      </c>
      <c r="AN3" s="21" t="s">
        <v>26</v>
      </c>
      <c r="AO3" s="21" t="s">
        <v>27</v>
      </c>
      <c r="AP3" s="21" t="s">
        <v>91</v>
      </c>
      <c r="AQ3" s="21" t="s">
        <v>90</v>
      </c>
      <c r="AR3" s="21" t="s">
        <v>92</v>
      </c>
      <c r="AS3" s="21" t="s">
        <v>93</v>
      </c>
      <c r="AT3" s="53" t="s">
        <v>23</v>
      </c>
      <c r="AU3" s="53" t="s">
        <v>24</v>
      </c>
      <c r="AV3" s="53" t="s">
        <v>25</v>
      </c>
      <c r="AW3" s="53" t="s">
        <v>26</v>
      </c>
      <c r="AX3" s="53" t="s">
        <v>27</v>
      </c>
      <c r="AY3" s="53" t="s">
        <v>91</v>
      </c>
      <c r="AZ3" s="53" t="s">
        <v>90</v>
      </c>
      <c r="BA3" s="53" t="s">
        <v>92</v>
      </c>
      <c r="BB3" s="53" t="s">
        <v>93</v>
      </c>
      <c r="BC3" s="2" t="s">
        <v>23</v>
      </c>
      <c r="BD3" s="2" t="s">
        <v>24</v>
      </c>
      <c r="BE3" s="2" t="s">
        <v>25</v>
      </c>
      <c r="BF3" s="2" t="s">
        <v>26</v>
      </c>
      <c r="BG3" s="2" t="s">
        <v>27</v>
      </c>
      <c r="BH3" s="2" t="s">
        <v>91</v>
      </c>
      <c r="BI3" s="2" t="s">
        <v>90</v>
      </c>
      <c r="BJ3" s="2" t="s">
        <v>92</v>
      </c>
      <c r="BK3" s="2" t="s">
        <v>93</v>
      </c>
      <c r="BL3" s="84" t="s">
        <v>23</v>
      </c>
      <c r="BM3" s="84" t="s">
        <v>24</v>
      </c>
      <c r="BN3" s="84" t="s">
        <v>25</v>
      </c>
      <c r="BO3" s="84" t="s">
        <v>26</v>
      </c>
      <c r="BP3" s="84" t="s">
        <v>27</v>
      </c>
      <c r="BQ3" s="92" t="s">
        <v>91</v>
      </c>
      <c r="BR3" s="92" t="s">
        <v>90</v>
      </c>
      <c r="BS3" s="92" t="s">
        <v>92</v>
      </c>
      <c r="BT3" s="93" t="s">
        <v>93</v>
      </c>
      <c r="BU3" s="34" t="s">
        <v>95</v>
      </c>
      <c r="BV3" s="33" t="s">
        <v>101</v>
      </c>
      <c r="BW3" s="33" t="s">
        <v>91</v>
      </c>
      <c r="BX3" s="33" t="s">
        <v>90</v>
      </c>
      <c r="BY3" s="33" t="s">
        <v>92</v>
      </c>
      <c r="BZ3" s="33" t="s">
        <v>102</v>
      </c>
      <c r="CA3" s="33" t="s">
        <v>103</v>
      </c>
    </row>
    <row r="4" spans="1:79" ht="284.25" customHeight="1">
      <c r="A4" s="3" t="s">
        <v>28</v>
      </c>
      <c r="B4" s="4" t="s">
        <v>39</v>
      </c>
      <c r="C4" s="25" t="s">
        <v>105</v>
      </c>
      <c r="D4" s="7" t="s">
        <v>106</v>
      </c>
      <c r="E4" s="48" t="s">
        <v>107</v>
      </c>
      <c r="F4" s="49" t="s">
        <v>108</v>
      </c>
      <c r="G4" s="49" t="s">
        <v>42</v>
      </c>
      <c r="H4" s="49" t="s">
        <v>34</v>
      </c>
      <c r="I4" s="49" t="s">
        <v>35</v>
      </c>
      <c r="J4" s="7" t="s">
        <v>109</v>
      </c>
      <c r="K4" s="7" t="s">
        <v>50</v>
      </c>
      <c r="L4" s="50" t="s">
        <v>43</v>
      </c>
      <c r="M4" s="5">
        <v>4</v>
      </c>
      <c r="N4" s="5"/>
      <c r="O4" s="5">
        <f t="shared" ref="O4:O9" si="0">IF(ISERROR((-1)*(100-((N4*100)/M4))),"",((-1)*(100-((N4*100)/M4))))</f>
        <v>-100</v>
      </c>
      <c r="P4" s="5" t="str">
        <f>IF(ISERROR(IF(L$7="Ascendente",(IF(AND(O4&gt;=(-5),O4&lt;=15),"Aceptable",(IF(AND(O4&gt;=(-10),O4&lt;(-5)),"Riesgo","Crítico")))),(IF(AND(O4&gt;=(-15),O4&lt;=5),"Aceptable",(IF(AND(O4&gt;5,O4&lt;=15),"Riesgo","Crítico")))))),"",(IF(L4="Ascendente",(IF(AND(O4&gt;=(-5),O4&lt;=15),"Aceptable",(IF(AND(O4&gt;=(-10),O4&lt;(-5)),"Riesgo","Crítico")))),(IF(AND(O4&gt;=(-15),O4&lt;=5),"Aceptable",(IF(AND(O4&gt;5,O4&lt;=15),"Riesgo","Crítico")))))))</f>
        <v>Crítico</v>
      </c>
      <c r="Q4" s="28" t="s">
        <v>110</v>
      </c>
      <c r="R4" s="5" t="s">
        <v>46</v>
      </c>
      <c r="S4" s="5"/>
      <c r="T4" s="5" t="str">
        <f t="shared" ref="T4:T16" si="1">IF(ISERROR((-1)*(100-((S4*100)/R4))),"",((-1)*(100-((S4*100)/R4))))</f>
        <v/>
      </c>
      <c r="U4" s="5" t="str">
        <f>IF(ISERROR(IF(Q$7="Ascendente",(IF(AND(T4&gt;=(-5),T4&lt;=15),"Aceptable",(IF(AND(T4&gt;=(-10),T4&lt;(-5)),"Riesgo","Crítico")))),(IF(AND(T4&gt;=(-15),T4&lt;=5),"Aceptable",(IF(AND(T4&gt;5,T4&lt;=15),"Riesgo","Crítico")))))),"",(IF(Q4="Ascendente",(IF(AND(T4&gt;=(-5),T4&lt;=15),"Aceptable",(IF(AND(T4&gt;=(-10),T4&lt;(-5)),"Riesgo","Crítico")))),(IF(AND(T4&gt;=(-15),T4&lt;=5),"Aceptable",(IF(AND(T4&gt;5,T4&lt;=15),"Riesgo","Crítico")))))))</f>
        <v>Crítico</v>
      </c>
      <c r="V4" s="14"/>
      <c r="W4" s="5"/>
      <c r="X4" s="5"/>
      <c r="Y4" s="5"/>
      <c r="Z4" s="5"/>
      <c r="AA4" s="14"/>
      <c r="AB4" s="5">
        <v>0</v>
      </c>
      <c r="AC4" s="80">
        <v>-7.0000000000000007E-2</v>
      </c>
      <c r="AD4" s="5" t="str">
        <f t="shared" ref="AD4:AD16" si="2">IF(ISERROR((-1)*(100-((AC4*100)/AB4))),"",((-1)*(100-((AC4*100)/AB4))))</f>
        <v/>
      </c>
      <c r="AE4" s="5" t="str">
        <f>IF(ISERROR(IF(AA$7="Ascendente",(IF(AND(AD4&gt;=(-5),AD4&lt;=15),"Aceptable",(IF(AND(AD4&gt;=(-10),AD4&lt;(-5)),"Riesgo","Crítico")))),(IF(AND(AD4&gt;=(-15),AD4&lt;=5),"Aceptable",(IF(AND(AD4&gt;5,AD4&lt;=15),"Riesgo","Crítico")))))),"",(IF(AA4="Ascendente",(IF(AND(AD4&gt;=(-5),AD4&lt;=15),"Aceptable",(IF(AND(AD4&gt;=(-10),AD4&lt;(-5)),"Riesgo","Crítico")))),(IF(AND(AD4&gt;=(-15),AD4&lt;=5),"Aceptable",(IF(AND(AD4&gt;5,AD4&lt;=15),"Riesgo","Crítico")))))))</f>
        <v>Crítico</v>
      </c>
      <c r="AF4" s="14" t="s">
        <v>185</v>
      </c>
      <c r="AG4" s="14" t="s">
        <v>186</v>
      </c>
      <c r="AH4" s="14" t="s">
        <v>187</v>
      </c>
      <c r="AI4" s="14" t="s">
        <v>46</v>
      </c>
      <c r="AJ4" s="14" t="s">
        <v>188</v>
      </c>
      <c r="AK4" s="5" t="s">
        <v>46</v>
      </c>
      <c r="AL4" s="5"/>
      <c r="AM4" s="5" t="str">
        <f t="shared" ref="AM4:AM16" si="3">IF(ISERROR((-1)*(100-((AL4*100)/AK4))),"",((-1)*(100-((AL4*100)/AK4))))</f>
        <v/>
      </c>
      <c r="AN4" s="5" t="str">
        <f t="shared" ref="AN4:AN16" si="4">IF(ISERROR(IF(V$7="Ascendente",(IF(AND(AM4&gt;=(-5),AM4&lt;=15),"Aceptable",(IF(AND(AM4&gt;=(-10),AM4&lt;(-5)),"Riesgo","Crítico")))),(IF(AND(AM4&gt;=(-15),AM4&lt;=5),"Aceptable",(IF(AND(AM4&gt;5,AM4&lt;=15),"Riesgo","Crítico")))))),"",(IF(V4="Ascendente",(IF(AND(AM4&gt;=(-5),AM4&lt;=15),"Aceptable",(IF(AND(AM4&gt;=(-10),AM4&lt;(-5)),"Riesgo","Crítico")))),(IF(AND(AM4&gt;=(-15),AM4&lt;=5),"Aceptable",(IF(AND(AM4&gt;5,AM4&lt;=15),"Riesgo","Crítico")))))))</f>
        <v>Crítico</v>
      </c>
      <c r="AO4" s="5"/>
      <c r="AP4" s="5"/>
      <c r="AQ4" s="5"/>
      <c r="AR4" s="5"/>
      <c r="AS4" s="5"/>
      <c r="AT4" s="5">
        <v>0</v>
      </c>
      <c r="AU4" s="80">
        <v>-7.0000000000000007E-2</v>
      </c>
      <c r="AV4" s="5" t="str">
        <f t="shared" ref="AV4:AV16" si="5">IF(ISERROR((-1)*(100-((AU4*100)/AT4))),"",((-1)*(100-((AU4*100)/AT4))))</f>
        <v/>
      </c>
      <c r="AW4" s="5" t="str">
        <f>IF(ISERROR(IF(AS$7="Ascendente",(IF(AND(AV4&gt;=(-5),AV4&lt;=15),"Aceptable",(IF(AND(AV4&gt;=(-10),AV4&lt;(-5)),"Riesgo","Crítico")))),(IF(AND(AV4&gt;=(-15),AV4&lt;=5),"Aceptable",(IF(AND(AV4&gt;5,AV4&lt;=15),"Riesgo","Crítico")))))),"",(IF(AS4="Ascendente",(IF(AND(AV4&gt;=(-5),AV4&lt;=15),"Aceptable",(IF(AND(AV4&gt;=(-10),AV4&lt;(-5)),"Riesgo","Crítico")))),(IF(AND(AV4&gt;=(-15),AV4&lt;=5),"Aceptable",(IF(AND(AV4&gt;5,AV4&lt;=15),"Riesgo","Crítico")))))))</f>
        <v>Crítico</v>
      </c>
      <c r="AX4" s="14" t="s">
        <v>185</v>
      </c>
      <c r="AY4" s="14" t="s">
        <v>186</v>
      </c>
      <c r="AZ4" s="14" t="s">
        <v>187</v>
      </c>
      <c r="BA4" s="14" t="s">
        <v>46</v>
      </c>
      <c r="BB4" s="14" t="s">
        <v>227</v>
      </c>
      <c r="BC4" s="5" t="s">
        <v>46</v>
      </c>
      <c r="BD4" s="5"/>
      <c r="BE4" s="5" t="str">
        <f t="shared" ref="BE4:BE16" si="6">IF(ISERROR((-1)*(100-((BD4*100)/BC4))),"",((-1)*(100-((BD4*100)/BC4))))</f>
        <v/>
      </c>
      <c r="BF4" s="5" t="str">
        <f>IF(ISERROR(IF(AO$7="Ascendente",(IF(AND(BE4&gt;=(-5),BE4&lt;=15),"Aceptable",(IF(AND(BE4&gt;=(-10),BE4&lt;(-5)),"Riesgo","Crítico")))),(IF(AND(BE4&gt;=(-15),BE4&lt;=5),"Aceptable",(IF(AND(BE4&gt;5,BE4&lt;=15),"Riesgo","Crítico")))))),"",(IF(AO4="Ascendente",(IF(AND(BE4&gt;=(-5),BE4&lt;=15),"Aceptable",(IF(AND(BE4&gt;=(-10),BE4&lt;(-5)),"Riesgo","Crítico")))),(IF(AND(BE4&gt;=(-15),BE4&lt;=5),"Aceptable",(IF(AND(BE4&gt;5,BE4&lt;=15),"Riesgo","Crítico")))))))</f>
        <v>Crítico</v>
      </c>
      <c r="BG4" s="5"/>
      <c r="BH4" s="5"/>
      <c r="BI4" s="5"/>
      <c r="BJ4" s="5"/>
      <c r="BK4" s="5"/>
      <c r="BL4" s="5">
        <v>4</v>
      </c>
      <c r="BM4" s="57">
        <v>-7.0000000000000007E-2</v>
      </c>
      <c r="BN4" s="5">
        <f t="shared" ref="BN4:BN16" si="7">IF(ISERROR((-1)*(100-((BM4*100)/BL4))),"",((-1)*(100-((BM4*100)/BL4))))</f>
        <v>-101.75</v>
      </c>
      <c r="BO4" s="32" t="str">
        <f>IF(ISERROR(IF(BG$7="Ascendente",(IF(AND(BN4&gt;=(-5),BN4&lt;=15),"Aceptable",(IF(AND(BN4&gt;=(-10),BN4&lt;(-5)),"Riesgo","Crítico")))),(IF(AND(BN4&gt;=(-15),BN4&lt;=5),"Aceptable",(IF(AND(BN4&gt;5,BN4&lt;=15),"Riesgo","Crítico")))))),"",(IF(BG4="Ascendente",(IF(AND(BN4&gt;=(-5),BN4&lt;=15),"Aceptable",(IF(AND(BN4&gt;=(-10),BN4&lt;(-5)),"Riesgo","Crítico")))),(IF(AND(BN4&gt;=(-15),BN4&lt;=5),"Aceptable",(IF(AND(BN4&gt;5,BN4&lt;=15),"Riesgo","Crítico")))))))</f>
        <v>Crítico</v>
      </c>
      <c r="BP4" s="14" t="s">
        <v>185</v>
      </c>
      <c r="BQ4" s="14" t="s">
        <v>186</v>
      </c>
      <c r="BR4" s="14" t="s">
        <v>187</v>
      </c>
      <c r="BS4" s="14" t="s">
        <v>46</v>
      </c>
      <c r="BT4" s="14" t="s">
        <v>260</v>
      </c>
      <c r="BU4" s="22"/>
      <c r="BV4" s="35"/>
      <c r="BW4" s="19"/>
      <c r="BX4" s="19"/>
      <c r="BY4" s="19"/>
      <c r="BZ4" s="15"/>
      <c r="CA4" s="15"/>
    </row>
    <row r="5" spans="1:79" ht="261.75" customHeight="1">
      <c r="A5" s="3" t="s">
        <v>29</v>
      </c>
      <c r="B5" s="7" t="s">
        <v>89</v>
      </c>
      <c r="C5" s="26" t="s">
        <v>86</v>
      </c>
      <c r="D5" s="7" t="s">
        <v>60</v>
      </c>
      <c r="E5" s="7" t="s">
        <v>77</v>
      </c>
      <c r="F5" s="49" t="s">
        <v>44</v>
      </c>
      <c r="G5" s="49" t="s">
        <v>33</v>
      </c>
      <c r="H5" s="49" t="s">
        <v>34</v>
      </c>
      <c r="I5" s="49" t="s">
        <v>35</v>
      </c>
      <c r="J5" s="7" t="s">
        <v>111</v>
      </c>
      <c r="K5" s="7" t="s">
        <v>87</v>
      </c>
      <c r="L5" s="5" t="s">
        <v>40</v>
      </c>
      <c r="M5" s="5">
        <v>87</v>
      </c>
      <c r="N5" s="5"/>
      <c r="O5" s="5">
        <f t="shared" si="0"/>
        <v>-100</v>
      </c>
      <c r="P5" s="5" t="str">
        <f>IF(ISERROR(IF(L$7="Ascendente",(IF(AND(O5&gt;=(-5),O5&lt;=15),"Aceptable",(IF(AND(O5&gt;=(-10),O5&lt;(-5)),"Riesgo","Crítico")))),(IF(AND(O5&gt;=(-15),O5&lt;=5),"Aceptable",(IF(AND(O5&gt;5,O5&lt;=15),"Riesgo","Crítico")))))),"",(IF(L5="Ascendente",(IF(AND(O5&gt;=(-5),O5&lt;=15),"Aceptable",(IF(AND(O5&gt;=(-10),O5&lt;(-5)),"Riesgo","Crítico")))),(IF(AND(O5&gt;=(-15),O5&lt;=5),"Aceptable",(IF(AND(O5&gt;5,O5&lt;=15),"Riesgo","Crítico")))))))</f>
        <v>Crítico</v>
      </c>
      <c r="Q5" s="54" t="s">
        <v>112</v>
      </c>
      <c r="R5" s="5" t="s">
        <v>46</v>
      </c>
      <c r="S5" s="5"/>
      <c r="T5" s="5" t="str">
        <f t="shared" si="1"/>
        <v/>
      </c>
      <c r="U5" s="5" t="str">
        <f>IF(ISERROR(IF(Q$7="Ascendente",(IF(AND(T5&gt;=(-5),T5&lt;=15),"Aceptable",(IF(AND(T5&gt;=(-10),T5&lt;(-5)),"Riesgo","Crítico")))),(IF(AND(T5&gt;=(-15),T5&lt;=5),"Aceptable",(IF(AND(T5&gt;5,T5&lt;=15),"Riesgo","Crítico")))))),"",(IF(Q5="Ascendente",(IF(AND(T5&gt;=(-5),T5&lt;=15),"Aceptable",(IF(AND(T5&gt;=(-10),T5&lt;(-5)),"Riesgo","Crítico")))),(IF(AND(T5&gt;=(-15),T5&lt;=5),"Aceptable",(IF(AND(T5&gt;5,T5&lt;=15),"Riesgo","Crítico")))))))</f>
        <v>Crítico</v>
      </c>
      <c r="V5" s="5"/>
      <c r="W5" s="5"/>
      <c r="X5" s="5"/>
      <c r="Y5" s="5"/>
      <c r="Z5" s="5"/>
      <c r="AA5" s="14"/>
      <c r="AB5" s="5" t="s">
        <v>46</v>
      </c>
      <c r="AC5" s="14">
        <v>0</v>
      </c>
      <c r="AD5" s="14" t="str">
        <f t="shared" si="2"/>
        <v/>
      </c>
      <c r="AE5" s="5" t="str">
        <f>IF(ISERROR(IF(AA$7="Ascendente",(IF(AND(AD5&gt;=(-5),AD5&lt;=15),"Aceptable",(IF(AND(AD5&gt;=(-10),AD5&lt;(-5)),"Riesgo","Crítico")))),(IF(AND(AD5&gt;=(-15),AD5&lt;=5),"Aceptable",(IF(AND(AD5&gt;5,AD5&lt;=15),"Riesgo","Crítico")))))),"",(IF(AA5="Ascendente",(IF(AND(AD5&gt;=(-5),AD5&lt;=15),"Aceptable",(IF(AND(AD5&gt;=(-10),AD5&lt;(-5)),"Riesgo","Crítico")))),(IF(AND(AD5&gt;=(-15),AD5&lt;=5),"Aceptable",(IF(AND(AD5&gt;5,AD5&lt;=15),"Riesgo","Crítico")))))))</f>
        <v>Crítico</v>
      </c>
      <c r="AF5" s="14" t="s">
        <v>228</v>
      </c>
      <c r="AG5" s="14" t="s">
        <v>169</v>
      </c>
      <c r="AH5" s="14" t="s">
        <v>46</v>
      </c>
      <c r="AI5" s="14" t="s">
        <v>46</v>
      </c>
      <c r="AJ5" s="14" t="s">
        <v>170</v>
      </c>
      <c r="AK5" s="5" t="s">
        <v>46</v>
      </c>
      <c r="AL5" s="5"/>
      <c r="AM5" s="5" t="str">
        <f t="shared" si="3"/>
        <v/>
      </c>
      <c r="AN5" s="5" t="str">
        <f t="shared" si="4"/>
        <v>Crítico</v>
      </c>
      <c r="AO5" s="5"/>
      <c r="AP5" s="5"/>
      <c r="AQ5" s="5"/>
      <c r="AR5" s="5"/>
      <c r="AS5" s="5"/>
      <c r="AT5" s="57">
        <v>0</v>
      </c>
      <c r="AU5" s="74">
        <v>0</v>
      </c>
      <c r="AV5" s="14" t="str">
        <f t="shared" si="5"/>
        <v/>
      </c>
      <c r="AW5" s="5" t="str">
        <f>IF(ISERROR(IF(AS$7="Ascendente",(IF(AND(AV5&gt;=(-5),AV5&lt;=15),"Aceptable",(IF(AND(AV5&gt;=(-10),AV5&lt;(-5)),"Riesgo","Crítico")))),(IF(AND(AV5&gt;=(-15),AV5&lt;=5),"Aceptable",(IF(AND(AV5&gt;5,AV5&lt;=15),"Riesgo","Crítico")))))),"",(IF(AS5="Ascendente",(IF(AND(AV5&gt;=(-5),AV5&lt;=15),"Aceptable",(IF(AND(AV5&gt;=(-10),AV5&lt;(-5)),"Riesgo","Crítico")))),(IF(AND(AV5&gt;=(-15),AV5&lt;=5),"Aceptable",(IF(AND(AV5&gt;5,AV5&lt;=15),"Riesgo","Crítico")))))))</f>
        <v>Crítico</v>
      </c>
      <c r="AX5" s="14" t="s">
        <v>229</v>
      </c>
      <c r="AY5" s="14" t="s">
        <v>46</v>
      </c>
      <c r="AZ5" s="14" t="s">
        <v>46</v>
      </c>
      <c r="BA5" s="14" t="s">
        <v>46</v>
      </c>
      <c r="BB5" s="14" t="s">
        <v>231</v>
      </c>
      <c r="BC5" s="5" t="s">
        <v>46</v>
      </c>
      <c r="BD5" s="5"/>
      <c r="BE5" s="5" t="str">
        <f t="shared" si="6"/>
        <v/>
      </c>
      <c r="BF5" s="5" t="str">
        <f>IF(ISERROR(IF(AO$7="Ascendente",(IF(AND(BE5&gt;=(-5),BE5&lt;=15),"Aceptable",(IF(AND(BE5&gt;=(-10),BE5&lt;(-5)),"Riesgo","Crítico")))),(IF(AND(BE5&gt;=(-15),BE5&lt;=5),"Aceptable",(IF(AND(BE5&gt;5,BE5&lt;=15),"Riesgo","Crítico")))))),"",(IF(AO5="Ascendente",(IF(AND(BE5&gt;=(-5),BE5&lt;=15),"Aceptable",(IF(AND(BE5&gt;=(-10),BE5&lt;(-5)),"Riesgo","Crítico")))),(IF(AND(BE5&gt;=(-15),BE5&lt;=5),"Aceptable",(IF(AND(BE5&gt;5,BE5&lt;=15),"Riesgo","Crítico")))))))</f>
        <v>Crítico</v>
      </c>
      <c r="BG5" s="5"/>
      <c r="BH5" s="5"/>
      <c r="BI5" s="5"/>
      <c r="BJ5" s="5"/>
      <c r="BK5" s="5"/>
      <c r="BL5" s="5">
        <v>87</v>
      </c>
      <c r="BM5" s="5">
        <v>100</v>
      </c>
      <c r="BN5" s="5">
        <f t="shared" si="7"/>
        <v>14.94252873563218</v>
      </c>
      <c r="BO5" s="32" t="str">
        <f>IF(ISERROR(IF(BG$7="Ascendente",(IF(AND(BN5&gt;=(-5),BN5&lt;=15),"Aceptable",(IF(AND(BN5&gt;=(-10),BN5&lt;(-5)),"Riesgo","Crítico")))),(IF(AND(BN5&gt;=(-15),BN5&lt;=5),"Aceptable",(IF(AND(BN5&gt;5,BN5&lt;=15),"Riesgo","Crítico")))))),"",(IF(BG5="Ascendente",(IF(AND(BN5&gt;=(-5),BN5&lt;=15),"Aceptable",(IF(AND(BN5&gt;=(-10),BN5&lt;(-5)),"Riesgo","Crítico")))),(IF(AND(BN5&gt;=(-15),BN5&lt;=5),"Aceptable",(IF(AND(BN5&gt;5,BN5&lt;=15),"Riesgo","Crítico")))))))</f>
        <v>Riesgo</v>
      </c>
      <c r="BP5" s="14" t="s">
        <v>252</v>
      </c>
      <c r="BQ5" s="51" t="s">
        <v>253</v>
      </c>
      <c r="BR5" s="14" t="s">
        <v>254</v>
      </c>
      <c r="BS5" s="14" t="s">
        <v>246</v>
      </c>
      <c r="BT5" s="14" t="s">
        <v>255</v>
      </c>
      <c r="BU5" s="22"/>
      <c r="BV5" s="35"/>
      <c r="BW5" s="19"/>
      <c r="BX5" s="19"/>
      <c r="BY5" s="19"/>
      <c r="BZ5" s="14"/>
      <c r="CA5" s="14"/>
    </row>
    <row r="6" spans="1:79" ht="409.6" customHeight="1">
      <c r="A6" s="126" t="s">
        <v>30</v>
      </c>
      <c r="B6" s="16" t="s">
        <v>78</v>
      </c>
      <c r="C6" s="26" t="s">
        <v>113</v>
      </c>
      <c r="D6" s="7" t="s">
        <v>114</v>
      </c>
      <c r="E6" s="55" t="s">
        <v>115</v>
      </c>
      <c r="F6" s="49" t="s">
        <v>45</v>
      </c>
      <c r="G6" s="49" t="s">
        <v>42</v>
      </c>
      <c r="H6" s="49" t="s">
        <v>34</v>
      </c>
      <c r="I6" s="49" t="s">
        <v>35</v>
      </c>
      <c r="J6" s="7" t="s">
        <v>117</v>
      </c>
      <c r="K6" s="56" t="s">
        <v>116</v>
      </c>
      <c r="L6" s="50" t="s">
        <v>40</v>
      </c>
      <c r="M6" s="5">
        <v>34</v>
      </c>
      <c r="N6" s="5"/>
      <c r="O6" s="5">
        <f t="shared" si="0"/>
        <v>-100</v>
      </c>
      <c r="P6" s="5" t="str">
        <f>IF(ISERROR(IF(L$7="Ascendente",(IF(AND(O6&gt;=(-5),O6&lt;=15),"Aceptable",(IF(AND(O6&gt;=(-10),O6&lt;(-5)),"Riesgo","Crítico")))),(IF(AND(O6&gt;=(-15),O6&lt;=5),"Aceptable",(IF(AND(O6&gt;5,O6&lt;=15),"Riesgo","Crítico")))))),"",(IF(L6="Ascendente",(IF(AND(O6&gt;=(-5),O6&lt;=15),"Aceptable",(IF(AND(O6&gt;=(-10),O6&lt;(-5)),"Riesgo","Crítico")))),(IF(AND(O6&gt;=(-15),O6&lt;=5),"Aceptable",(IF(AND(O6&gt;5,O6&lt;=15),"Riesgo","Crítico")))))))</f>
        <v>Crítico</v>
      </c>
      <c r="Q6" s="28" t="s">
        <v>118</v>
      </c>
      <c r="R6" s="5" t="s">
        <v>46</v>
      </c>
      <c r="S6" s="5"/>
      <c r="T6" s="5" t="str">
        <f t="shared" si="1"/>
        <v/>
      </c>
      <c r="U6" s="5" t="str">
        <f>IF(ISERROR(IF(Q$7="Ascendente",(IF(AND(T6&gt;=(-5),T6&lt;=15),"Aceptable",(IF(AND(T6&gt;=(-10),T6&lt;(-5)),"Riesgo","Crítico")))),(IF(AND(T6&gt;=(-15),T6&lt;=5),"Aceptable",(IF(AND(T6&gt;5,T6&lt;=15),"Riesgo","Crítico")))))),"",(IF(Q6="Ascendente",(IF(AND(T6&gt;=(-5),T6&lt;=15),"Aceptable",(IF(AND(T6&gt;=(-10),T6&lt;(-5)),"Riesgo","Crítico")))),(IF(AND(T6&gt;=(-15),T6&lt;=5),"Aceptable",(IF(AND(T6&gt;5,T6&lt;=15),"Riesgo","Crítico")))))))</f>
        <v>Crítico</v>
      </c>
      <c r="V6" s="5"/>
      <c r="W6" s="5"/>
      <c r="X6" s="5"/>
      <c r="Y6" s="5"/>
      <c r="Z6" s="5"/>
      <c r="AA6" s="14"/>
      <c r="AB6" s="57">
        <v>0.17</v>
      </c>
      <c r="AC6" s="80">
        <v>0.25</v>
      </c>
      <c r="AD6" s="5">
        <f t="shared" si="2"/>
        <v>47.058823529411768</v>
      </c>
      <c r="AE6" s="5" t="str">
        <f>IF(ISERROR(IF(AA$7="Ascendente",(IF(AND(AD6&gt;=(-5),AD6&lt;=15),"Aceptable",(IF(AND(AD6&gt;=(-10),AD6&lt;(-5)),"Riesgo","Crítico")))),(IF(AND(AD6&gt;=(-15),AD6&lt;=5),"Aceptable",(IF(AND(AD6&gt;5,AD6&lt;=15),"Riesgo","Crítico")))))),"",(IF(AA6="Ascendente",(IF(AND(AD6&gt;=(-5),AD6&lt;=15),"Aceptable",(IF(AND(AD6&gt;=(-10),AD6&lt;(-5)),"Riesgo","Crítico")))),(IF(AND(AD6&gt;=(-15),AD6&lt;=5),"Aceptable",(IF(AND(AD6&gt;5,AD6&lt;=15),"Riesgo","Crítico")))))))</f>
        <v>Crítico</v>
      </c>
      <c r="AF6" s="19" t="s">
        <v>201</v>
      </c>
      <c r="AG6" s="19" t="s">
        <v>182</v>
      </c>
      <c r="AH6" s="19" t="s">
        <v>183</v>
      </c>
      <c r="AI6" s="5" t="s">
        <v>46</v>
      </c>
      <c r="AJ6" s="19" t="s">
        <v>184</v>
      </c>
      <c r="AK6" s="57">
        <v>0.17</v>
      </c>
      <c r="AL6" s="57">
        <v>0.27</v>
      </c>
      <c r="AM6" s="5">
        <f t="shared" si="3"/>
        <v>58.823529411764696</v>
      </c>
      <c r="AN6" s="5" t="str">
        <f t="shared" si="4"/>
        <v>Crítico</v>
      </c>
      <c r="AO6" s="19" t="s">
        <v>214</v>
      </c>
      <c r="AP6" s="19" t="s">
        <v>182</v>
      </c>
      <c r="AQ6" s="19" t="s">
        <v>183</v>
      </c>
      <c r="AR6" s="5" t="s">
        <v>46</v>
      </c>
      <c r="AS6" s="19" t="s">
        <v>215</v>
      </c>
      <c r="AT6" s="57">
        <v>0.17</v>
      </c>
      <c r="AU6" s="57">
        <v>0.27</v>
      </c>
      <c r="AV6" s="5">
        <f t="shared" si="5"/>
        <v>58.823529411764696</v>
      </c>
      <c r="AW6" s="5" t="str">
        <f>IF(ISERROR(IF(AS$7="Ascendente",(IF(AND(AV6&gt;=(-5),AV6&lt;=15),"Aceptable",(IF(AND(AV6&gt;=(-10),AV6&lt;(-5)),"Riesgo","Crítico")))),(IF(AND(AV6&gt;=(-15),AV6&lt;=5),"Aceptable",(IF(AND(AV6&gt;5,AV6&lt;=15),"Riesgo","Crítico")))))),"",(IF(AS6="Ascendente",(IF(AND(AV6&gt;=(-5),AV6&lt;=15),"Aceptable",(IF(AND(AV6&gt;=(-10),AV6&lt;(-5)),"Riesgo","Crítico")))),(IF(AND(AV6&gt;=(-15),AV6&lt;=5),"Aceptable",(IF(AND(AV6&gt;5,AV6&lt;=15),"Riesgo","Crítico")))))))</f>
        <v>Crítico</v>
      </c>
      <c r="AX6" s="19" t="s">
        <v>214</v>
      </c>
      <c r="AY6" s="19" t="s">
        <v>182</v>
      </c>
      <c r="AZ6" s="19" t="s">
        <v>183</v>
      </c>
      <c r="BA6" s="5" t="s">
        <v>46</v>
      </c>
      <c r="BB6" s="19" t="s">
        <v>215</v>
      </c>
      <c r="BC6" s="5" t="s">
        <v>46</v>
      </c>
      <c r="BD6" s="5"/>
      <c r="BE6" s="5" t="str">
        <f t="shared" si="6"/>
        <v/>
      </c>
      <c r="BF6" s="5" t="str">
        <f>IF(ISERROR(IF(AO$7="Ascendente",(IF(AND(BE6&gt;=(-5),BE6&lt;=15),"Aceptable",(IF(AND(BE6&gt;=(-10),BE6&lt;(-5)),"Riesgo","Crítico")))),(IF(AND(BE6&gt;=(-15),BE6&lt;=5),"Aceptable",(IF(AND(BE6&gt;5,BE6&lt;=15),"Riesgo","Crítico")))))),"",(IF(AO6="Ascendente",(IF(AND(BE6&gt;=(-5),BE6&lt;=15),"Aceptable",(IF(AND(BE6&gt;=(-10),BE6&lt;(-5)),"Riesgo","Crítico")))),(IF(AND(BE6&gt;=(-15),BE6&lt;=5),"Aceptable",(IF(AND(BE6&gt;5,BE6&lt;=15),"Riesgo","Crítico")))))))</f>
        <v>Crítico</v>
      </c>
      <c r="BG6" s="5"/>
      <c r="BH6" s="5"/>
      <c r="BI6" s="5"/>
      <c r="BJ6" s="5"/>
      <c r="BK6" s="5"/>
      <c r="BL6" s="57">
        <v>0.34</v>
      </c>
      <c r="BM6" s="98">
        <f>(((18+8)+8)/(31*3))</f>
        <v>0.36559139784946237</v>
      </c>
      <c r="BN6" s="5">
        <f t="shared" si="7"/>
        <v>7.5268817204301115</v>
      </c>
      <c r="BO6" s="32" t="str">
        <f>IF(ISERROR(IF(BG$7="Ascendente",(IF(AND(BN6&gt;=(-5),BN6&lt;=15),"Aceptable",(IF(AND(BN6&gt;=(-10),BN6&lt;(-5)),"Riesgo","Crítico")))),(IF(AND(BN6&gt;=(-15),BN6&lt;=5),"Aceptable",(IF(AND(BN6&gt;5,BN6&lt;=15),"Riesgo","Crítico")))))),"",(IF(BG6="Ascendente",(IF(AND(BN6&gt;=(-5),BN6&lt;=15),"Aceptable",(IF(AND(BN6&gt;=(-10),BN6&lt;(-5)),"Riesgo","Crítico")))),(IF(AND(BN6&gt;=(-15),BN6&lt;=5),"Aceptable",(IF(AND(BN6&gt;5,BN6&lt;=15),"Riesgo","Crítico")))))))</f>
        <v>Riesgo</v>
      </c>
      <c r="BP6" s="19" t="s">
        <v>261</v>
      </c>
      <c r="BQ6" s="19" t="s">
        <v>182</v>
      </c>
      <c r="BR6" s="19" t="s">
        <v>183</v>
      </c>
      <c r="BS6" s="5" t="s">
        <v>46</v>
      </c>
      <c r="BT6" s="19" t="s">
        <v>262</v>
      </c>
      <c r="BU6" s="22"/>
      <c r="BV6" s="35"/>
      <c r="BW6" s="19"/>
      <c r="BX6" s="19"/>
      <c r="BY6" s="5"/>
      <c r="BZ6" s="5"/>
      <c r="CA6" s="5"/>
    </row>
    <row r="7" spans="1:79" ht="390">
      <c r="A7" s="126"/>
      <c r="B7" s="7" t="s">
        <v>48</v>
      </c>
      <c r="C7" s="26" t="s">
        <v>79</v>
      </c>
      <c r="D7" s="7" t="s">
        <v>80</v>
      </c>
      <c r="E7" s="7" t="s">
        <v>32</v>
      </c>
      <c r="F7" s="49" t="s">
        <v>44</v>
      </c>
      <c r="G7" s="49" t="s">
        <v>36</v>
      </c>
      <c r="H7" s="49" t="s">
        <v>37</v>
      </c>
      <c r="I7" s="49" t="s">
        <v>35</v>
      </c>
      <c r="J7" s="7" t="s">
        <v>119</v>
      </c>
      <c r="K7" s="7" t="s">
        <v>59</v>
      </c>
      <c r="L7" s="50" t="s">
        <v>40</v>
      </c>
      <c r="M7" s="8">
        <v>90</v>
      </c>
      <c r="N7" s="5"/>
      <c r="O7" s="5">
        <f t="shared" si="0"/>
        <v>-100</v>
      </c>
      <c r="P7" s="5" t="str">
        <f>IF(ISERROR(IF(L$7="Ascendente",(IF(AND(O7&gt;=(-5),O7&lt;=15),"Aceptable",(IF(AND(O7&gt;=(-10),O7&lt;(-5)),"Riesgo","Crítico")))),(IF(AND(O7&gt;=(-15),O7&lt;=5),"Aceptable",(IF(AND(O7&gt;5,O7&lt;=15),"Riesgo","Crítico")))))),"",(IF(L7="Ascendente",(IF(AND(O7&gt;=(-5),O7&lt;=15),"Aceptable",(IF(AND(O7&gt;=(-10),O7&lt;(-5)),"Riesgo","Crítico")))),(IF(AND(O7&gt;=(-15),O7&lt;=5),"Aceptable",(IF(AND(O7&gt;5,O7&lt;=15),"Riesgo","Crítico")))))))</f>
        <v>Crítico</v>
      </c>
      <c r="Q7" s="14" t="s">
        <v>120</v>
      </c>
      <c r="R7" s="5" t="s">
        <v>46</v>
      </c>
      <c r="S7" s="5"/>
      <c r="T7" s="5" t="str">
        <f t="shared" si="1"/>
        <v/>
      </c>
      <c r="U7" s="5" t="str">
        <f>IF(ISERROR(IF(Q$7="Ascendente",(IF(AND(T7&gt;=(-5),T7&lt;=15),"Aceptable",(IF(AND(T7&gt;=(-10),T7&lt;(-5)),"Riesgo","Crítico")))),(IF(AND(T7&gt;=(-15),T7&lt;=5),"Aceptable",(IF(AND(T7&gt;5,T7&lt;=15),"Riesgo","Crítico")))))),"",(IF(Q7="Ascendente",(IF(AND(T7&gt;=(-5),T7&lt;=15),"Aceptable",(IF(AND(T7&gt;=(-10),T7&lt;(-5)),"Riesgo","Crítico")))),(IF(AND(T7&gt;=(-15),T7&lt;=5),"Aceptable",(IF(AND(T7&gt;5,T7&lt;=15),"Riesgo","Crítico")))))))</f>
        <v>Crítico</v>
      </c>
      <c r="V7" s="5"/>
      <c r="W7" s="5"/>
      <c r="X7" s="5"/>
      <c r="Y7" s="5"/>
      <c r="Z7" s="5"/>
      <c r="AA7" s="14"/>
      <c r="AB7" s="5" t="s">
        <v>46</v>
      </c>
      <c r="AC7" s="5" t="s">
        <v>46</v>
      </c>
      <c r="AD7" s="5" t="str">
        <f t="shared" si="2"/>
        <v/>
      </c>
      <c r="AE7" s="5" t="str">
        <f>IF(ISERROR(IF(AA$7="Ascendente",(IF(AND(AD7&gt;=(-5),AD7&lt;=15),"Aceptable",(IF(AND(AD7&gt;=(-10),AD7&lt;(-5)),"Riesgo","Crítico")))),(IF(AND(AD7&gt;=(-15),AD7&lt;=5),"Aceptable",(IF(AND(AD7&gt;5,AD7&lt;=15),"Riesgo","Crítico")))))),"",(IF(AA7="Ascendente",(IF(AND(AD7&gt;=(-5),AD7&lt;=15),"Aceptable",(IF(AND(AD7&gt;=(-10),AD7&lt;(-5)),"Riesgo","Crítico")))),(IF(AND(AD7&gt;=(-15),AD7&lt;=5),"Aceptable",(IF(AND(AD7&gt;5,AD7&lt;=15),"Riesgo","Crítico")))))))</f>
        <v>Crítico</v>
      </c>
      <c r="AF7" s="14" t="s">
        <v>120</v>
      </c>
      <c r="AG7" s="14" t="s">
        <v>202</v>
      </c>
      <c r="AH7" s="14" t="s">
        <v>193</v>
      </c>
      <c r="AI7" s="14" t="s">
        <v>194</v>
      </c>
      <c r="AJ7" s="14" t="s">
        <v>46</v>
      </c>
      <c r="AK7" s="5" t="s">
        <v>46</v>
      </c>
      <c r="AL7" s="5"/>
      <c r="AM7" s="5" t="str">
        <f t="shared" si="3"/>
        <v/>
      </c>
      <c r="AN7" s="5" t="str">
        <f t="shared" si="4"/>
        <v>Crítico</v>
      </c>
      <c r="AO7" s="5"/>
      <c r="AP7" s="5"/>
      <c r="AQ7" s="5"/>
      <c r="AR7" s="5"/>
      <c r="AS7" s="5"/>
      <c r="AT7" s="57">
        <v>0</v>
      </c>
      <c r="AU7" s="74">
        <v>0</v>
      </c>
      <c r="AV7" s="5" t="str">
        <f t="shared" si="5"/>
        <v/>
      </c>
      <c r="AW7" s="5" t="str">
        <f>IF(ISERROR(IF(AS$7="Ascendente",(IF(AND(AV7&gt;=(-5),AV7&lt;=15),"Aceptable",(IF(AND(AV7&gt;=(-10),AV7&lt;(-5)),"Riesgo","Crítico")))),(IF(AND(AV7&gt;=(-15),AV7&lt;=5),"Aceptable",(IF(AND(AV7&gt;5,AV7&lt;=15),"Riesgo","Crítico")))))),"",(IF(AS7="Ascendente",(IF(AND(AV7&gt;=(-5),AV7&lt;=15),"Aceptable",(IF(AND(AV7&gt;=(-10),AV7&lt;(-5)),"Riesgo","Crítico")))),(IF(AND(AV7&gt;=(-15),AV7&lt;=5),"Aceptable",(IF(AND(AV7&gt;5,AV7&lt;=15),"Riesgo","Crítico")))))))</f>
        <v>Crítico</v>
      </c>
      <c r="AX7" s="14" t="s">
        <v>230</v>
      </c>
      <c r="AY7" s="14" t="s">
        <v>202</v>
      </c>
      <c r="AZ7" s="14" t="s">
        <v>193</v>
      </c>
      <c r="BA7" s="14" t="s">
        <v>194</v>
      </c>
      <c r="BB7" s="14" t="s">
        <v>46</v>
      </c>
      <c r="BC7" s="5" t="s">
        <v>46</v>
      </c>
      <c r="BD7" s="5"/>
      <c r="BE7" s="5" t="str">
        <f t="shared" si="6"/>
        <v/>
      </c>
      <c r="BF7" s="5" t="str">
        <f>IF(ISERROR(IF(AO$7="Ascendente",(IF(AND(BE7&gt;=(-5),BE7&lt;=15),"Aceptable",(IF(AND(BE7&gt;=(-10),BE7&lt;(-5)),"Riesgo","Crítico")))),(IF(AND(BE7&gt;=(-15),BE7&lt;=5),"Aceptable",(IF(AND(BE7&gt;5,BE7&lt;=15),"Riesgo","Crítico")))))),"",(IF(AO7="Ascendente",(IF(AND(BE7&gt;=(-5),BE7&lt;=15),"Aceptable",(IF(AND(BE7&gt;=(-10),BE7&lt;(-5)),"Riesgo","Crítico")))),(IF(AND(BE7&gt;=(-15),BE7&lt;=5),"Aceptable",(IF(AND(BE7&gt;5,BE7&lt;=15),"Riesgo","Crítico")))))))</f>
        <v>Crítico</v>
      </c>
      <c r="BG7" s="5"/>
      <c r="BH7" s="5"/>
      <c r="BI7" s="5"/>
      <c r="BJ7" s="5"/>
      <c r="BK7" s="5"/>
      <c r="BL7" s="8">
        <v>90</v>
      </c>
      <c r="BM7" s="5">
        <v>93</v>
      </c>
      <c r="BN7" s="5">
        <f t="shared" si="7"/>
        <v>3.3333333333333286</v>
      </c>
      <c r="BO7" s="5" t="str">
        <f>IF(ISERROR(IF(BG$7="Ascendente",(IF(AND(BN7&gt;=(-5),BN7&lt;=15),"Aceptable",(IF(AND(BN7&gt;=(-10),BN7&lt;(-5)),"Riesgo","Crítico")))),(IF(AND(BN7&gt;=(-15),BN7&lt;=5),"Aceptable",(IF(AND(BN7&gt;5,BN7&lt;=15),"Riesgo","Crítico")))))),"",(IF(BG7="Ascendente",(IF(AND(BN7&gt;=(-5),BN7&lt;=15),"Aceptable",(IF(AND(BN7&gt;=(-10),BN7&lt;(-5)),"Riesgo","Crítico")))),(IF(AND(BN7&gt;=(-15),BN7&lt;=5),"Aceptable",(IF(AND(BN7&gt;5,BN7&lt;=15),"Riesgo","Crítico")))))))</f>
        <v>Aceptable</v>
      </c>
      <c r="BP7" s="31" t="s">
        <v>282</v>
      </c>
      <c r="BQ7" s="14" t="s">
        <v>196</v>
      </c>
      <c r="BR7" s="31" t="s">
        <v>196</v>
      </c>
      <c r="BS7" s="19" t="s">
        <v>196</v>
      </c>
      <c r="BT7" s="52" t="s">
        <v>283</v>
      </c>
      <c r="BU7" s="23"/>
      <c r="BV7" s="35"/>
      <c r="BW7" s="19"/>
      <c r="BX7" s="31"/>
      <c r="BY7" s="19"/>
      <c r="BZ7" s="39"/>
      <c r="CA7" s="39"/>
    </row>
    <row r="8" spans="1:79" ht="405">
      <c r="A8" s="126"/>
      <c r="B8" s="7" t="s">
        <v>121</v>
      </c>
      <c r="C8" s="26" t="s">
        <v>81</v>
      </c>
      <c r="D8" s="7" t="s">
        <v>122</v>
      </c>
      <c r="E8" s="49" t="s">
        <v>97</v>
      </c>
      <c r="F8" s="49" t="s">
        <v>44</v>
      </c>
      <c r="G8" s="49" t="s">
        <v>42</v>
      </c>
      <c r="H8" s="49" t="s">
        <v>34</v>
      </c>
      <c r="I8" s="49" t="s">
        <v>35</v>
      </c>
      <c r="J8" s="7" t="s">
        <v>123</v>
      </c>
      <c r="K8" s="7" t="s">
        <v>63</v>
      </c>
      <c r="L8" s="5" t="s">
        <v>40</v>
      </c>
      <c r="M8" s="8">
        <v>80</v>
      </c>
      <c r="N8" s="5"/>
      <c r="O8" s="5">
        <f t="shared" ref="O8" si="8">IF(ISERROR((-1)*(100-((N8*100)/M8))),"",((-1)*(100-((N8*100)/M8))))</f>
        <v>-100</v>
      </c>
      <c r="P8" s="5" t="str">
        <f t="shared" ref="P8:P15" si="9">IF(ISERROR(IF(L$7="Ascendente",(IF(AND(O8&gt;=(-5),O8&lt;=15),"Aceptable",(IF(AND(O8&gt;=(-10),O8&lt;(-5)),"Riesgo","Crítico")))),(IF(AND(O8&gt;=(-15),O8&lt;=5),"Aceptable",(IF(AND(O8&gt;5,O8&lt;=15),"Riesgo","Crítico")))))),"",(IF(L8="Ascendente",(IF(AND(O8&gt;=(-5),O8&lt;=15),"Aceptable",(IF(AND(O8&gt;=(-10),O8&lt;(-5)),"Riesgo","Crítico")))),(IF(AND(O8&gt;=(-15),O8&lt;=5),"Aceptable",(IF(AND(O8&gt;5,O8&lt;=15),"Riesgo","Crítico")))))))</f>
        <v>Crítico</v>
      </c>
      <c r="Q8" s="58" t="s">
        <v>127</v>
      </c>
      <c r="R8" s="5" t="s">
        <v>46</v>
      </c>
      <c r="S8" s="5"/>
      <c r="T8" s="5" t="str">
        <f t="shared" si="1"/>
        <v/>
      </c>
      <c r="U8" s="5" t="str">
        <f t="shared" ref="U8:U16" si="10">IF(ISERROR(IF(Q$7="Ascendente",(IF(AND(T8&gt;=(-5),T8&lt;=15),"Aceptable",(IF(AND(T8&gt;=(-10),T8&lt;(-5)),"Riesgo","Crítico")))),(IF(AND(T8&gt;=(-15),T8&lt;=5),"Aceptable",(IF(AND(T8&gt;5,T8&lt;=15),"Riesgo","Crítico")))))),"",(IF(Q8="Ascendente",(IF(AND(T8&gt;=(-5),T8&lt;=15),"Aceptable",(IF(AND(T8&gt;=(-10),T8&lt;(-5)),"Riesgo","Crítico")))),(IF(AND(T8&gt;=(-15),T8&lt;=5),"Aceptable",(IF(AND(T8&gt;5,T8&lt;=15),"Riesgo","Crítico")))))))</f>
        <v>Crítico</v>
      </c>
      <c r="V8" s="5"/>
      <c r="W8" s="5"/>
      <c r="X8" s="5"/>
      <c r="Y8" s="5"/>
      <c r="Z8" s="5"/>
      <c r="AA8" s="14"/>
      <c r="AB8" s="57">
        <v>0</v>
      </c>
      <c r="AC8" s="74">
        <v>0</v>
      </c>
      <c r="AD8" s="5" t="str">
        <f t="shared" si="2"/>
        <v/>
      </c>
      <c r="AE8" s="5" t="str">
        <f t="shared" ref="AE8:AE16" si="11">IF(ISERROR(IF(AA$7="Ascendente",(IF(AND(AD8&gt;=(-5),AD8&lt;=15),"Aceptable",(IF(AND(AD8&gt;=(-10),AD8&lt;(-5)),"Riesgo","Crítico")))),(IF(AND(AD8&gt;=(-15),AD8&lt;=5),"Aceptable",(IF(AND(AD8&gt;5,AD8&lt;=15),"Riesgo","Crítico")))))),"",(IF(AA8="Ascendente",(IF(AND(AD8&gt;=(-5),AD8&lt;=15),"Aceptable",(IF(AND(AD8&gt;=(-10),AD8&lt;(-5)),"Riesgo","Crítico")))),(IF(AND(AD8&gt;=(-15),AD8&lt;=5),"Aceptable",(IF(AND(AD8&gt;5,AD8&lt;=15),"Riesgo","Crítico")))))))</f>
        <v>Crítico</v>
      </c>
      <c r="AF8" s="76" t="s">
        <v>171</v>
      </c>
      <c r="AG8" s="75" t="s">
        <v>169</v>
      </c>
      <c r="AH8" s="20" t="s">
        <v>46</v>
      </c>
      <c r="AI8" s="20" t="s">
        <v>46</v>
      </c>
      <c r="AJ8" s="14" t="s">
        <v>170</v>
      </c>
      <c r="AK8" s="5" t="s">
        <v>46</v>
      </c>
      <c r="AL8" s="5"/>
      <c r="AM8" s="5" t="str">
        <f t="shared" si="3"/>
        <v/>
      </c>
      <c r="AN8" s="5" t="str">
        <f t="shared" si="4"/>
        <v>Crítico</v>
      </c>
      <c r="AO8" s="5"/>
      <c r="AP8" s="5"/>
      <c r="AQ8" s="5"/>
      <c r="AR8" s="5"/>
      <c r="AS8" s="5"/>
      <c r="AT8" s="57">
        <v>0</v>
      </c>
      <c r="AU8" s="74">
        <v>0</v>
      </c>
      <c r="AV8" s="5" t="str">
        <f t="shared" si="5"/>
        <v/>
      </c>
      <c r="AW8" s="5" t="str">
        <f t="shared" ref="AW8:AW16" si="12">IF(ISERROR(IF(AS$7="Ascendente",(IF(AND(AV8&gt;=(-5),AV8&lt;=15),"Aceptable",(IF(AND(AV8&gt;=(-10),AV8&lt;(-5)),"Riesgo","Crítico")))),(IF(AND(AV8&gt;=(-15),AV8&lt;=5),"Aceptable",(IF(AND(AV8&gt;5,AV8&lt;=15),"Riesgo","Crítico")))))),"",(IF(AS8="Ascendente",(IF(AND(AV8&gt;=(-5),AV8&lt;=15),"Aceptable",(IF(AND(AV8&gt;=(-10),AV8&lt;(-5)),"Riesgo","Crítico")))),(IF(AND(AV8&gt;=(-15),AV8&lt;=5),"Aceptable",(IF(AND(AV8&gt;5,AV8&lt;=15),"Riesgo","Crítico")))))))</f>
        <v>Crítico</v>
      </c>
      <c r="AX8" s="76" t="s">
        <v>171</v>
      </c>
      <c r="AY8" s="75" t="s">
        <v>169</v>
      </c>
      <c r="AZ8" s="20" t="s">
        <v>46</v>
      </c>
      <c r="BA8" s="20" t="s">
        <v>46</v>
      </c>
      <c r="BB8" s="14" t="s">
        <v>231</v>
      </c>
      <c r="BC8" s="5" t="s">
        <v>46</v>
      </c>
      <c r="BD8" s="5"/>
      <c r="BE8" s="5" t="str">
        <f t="shared" si="6"/>
        <v/>
      </c>
      <c r="BF8" s="5" t="str">
        <f t="shared" ref="BF8:BF15" si="13">IF(ISERROR(IF(AO$7="Ascendente",(IF(AND(BE8&gt;=(-5),BE8&lt;=15),"Aceptable",(IF(AND(BE8&gt;=(-10),BE8&lt;(-5)),"Riesgo","Crítico")))),(IF(AND(BE8&gt;=(-15),BE8&lt;=5),"Aceptable",(IF(AND(BE8&gt;5,BE8&lt;=15),"Riesgo","Crítico")))))),"",(IF(AO8="Ascendente",(IF(AND(BE8&gt;=(-5),BE8&lt;=15),"Aceptable",(IF(AND(BE8&gt;=(-10),BE8&lt;(-5)),"Riesgo","Crítico")))),(IF(AND(BE8&gt;=(-15),BE8&lt;=5),"Aceptable",(IF(AND(BE8&gt;5,BE8&lt;=15),"Riesgo","Crítico")))))))</f>
        <v>Crítico</v>
      </c>
      <c r="BG8" s="5"/>
      <c r="BH8" s="5"/>
      <c r="BI8" s="5"/>
      <c r="BJ8" s="5"/>
      <c r="BK8" s="5"/>
      <c r="BL8" s="8">
        <v>80</v>
      </c>
      <c r="BM8" s="5">
        <v>95</v>
      </c>
      <c r="BN8" s="5">
        <f t="shared" si="7"/>
        <v>18.75</v>
      </c>
      <c r="BO8" s="32" t="str">
        <f t="shared" ref="BO8:BO16" si="14">IF(ISERROR(IF(BG$7="Ascendente",(IF(AND(BN8&gt;=(-5),BN8&lt;=15),"Aceptable",(IF(AND(BN8&gt;=(-10),BN8&lt;(-5)),"Riesgo","Crítico")))),(IF(AND(BN8&gt;=(-15),BN8&lt;=5),"Aceptable",(IF(AND(BN8&gt;5,BN8&lt;=15),"Riesgo","Crítico")))))),"",(IF(BG8="Ascendente",(IF(AND(BN8&gt;=(-5),BN8&lt;=15),"Aceptable",(IF(AND(BN8&gt;=(-10),BN8&lt;(-5)),"Riesgo","Crítico")))),(IF(AND(BN8&gt;=(-15),BN8&lt;=5),"Aceptable",(IF(AND(BN8&gt;5,BN8&lt;=15),"Riesgo","Crítico")))))))</f>
        <v>Crítico</v>
      </c>
      <c r="BP8" s="95" t="s">
        <v>264</v>
      </c>
      <c r="BQ8" s="104" t="s">
        <v>265</v>
      </c>
      <c r="BR8" s="95" t="s">
        <v>266</v>
      </c>
      <c r="BS8" s="104" t="s">
        <v>267</v>
      </c>
      <c r="BT8" s="96" t="s">
        <v>268</v>
      </c>
      <c r="BU8" s="36"/>
      <c r="BV8" s="42"/>
      <c r="BW8" s="43"/>
      <c r="BX8" s="44"/>
      <c r="BY8" s="43"/>
      <c r="BZ8" s="39"/>
      <c r="CA8" s="45"/>
    </row>
    <row r="9" spans="1:79" ht="330">
      <c r="A9" s="126"/>
      <c r="B9" s="7" t="s">
        <v>124</v>
      </c>
      <c r="C9" s="26" t="s">
        <v>64</v>
      </c>
      <c r="D9" s="7" t="s">
        <v>125</v>
      </c>
      <c r="E9" s="7" t="s">
        <v>66</v>
      </c>
      <c r="F9" s="49" t="s">
        <v>44</v>
      </c>
      <c r="G9" s="49" t="s">
        <v>42</v>
      </c>
      <c r="H9" s="49" t="s">
        <v>41</v>
      </c>
      <c r="I9" s="49" t="s">
        <v>35</v>
      </c>
      <c r="J9" s="7" t="s">
        <v>126</v>
      </c>
      <c r="K9" s="7" t="s">
        <v>65</v>
      </c>
      <c r="L9" s="50" t="s">
        <v>40</v>
      </c>
      <c r="M9" s="8">
        <v>100</v>
      </c>
      <c r="N9" s="5"/>
      <c r="O9" s="5">
        <f t="shared" si="0"/>
        <v>-100</v>
      </c>
      <c r="P9" s="5" t="str">
        <f t="shared" si="9"/>
        <v>Crítico</v>
      </c>
      <c r="Q9" s="58" t="s">
        <v>128</v>
      </c>
      <c r="R9" s="5" t="s">
        <v>46</v>
      </c>
      <c r="S9" s="5"/>
      <c r="T9" s="5" t="str">
        <f t="shared" si="1"/>
        <v/>
      </c>
      <c r="U9" s="5" t="str">
        <f t="shared" si="10"/>
        <v>Crítico</v>
      </c>
      <c r="V9" s="5"/>
      <c r="W9" s="5"/>
      <c r="X9" s="5"/>
      <c r="Y9" s="5"/>
      <c r="Z9" s="5"/>
      <c r="AA9" s="14"/>
      <c r="AB9" s="57">
        <v>0</v>
      </c>
      <c r="AC9" s="57">
        <v>0</v>
      </c>
      <c r="AD9" s="5" t="str">
        <f t="shared" si="2"/>
        <v/>
      </c>
      <c r="AE9" s="5" t="str">
        <f t="shared" si="11"/>
        <v>Crítico</v>
      </c>
      <c r="AF9" s="14" t="s">
        <v>172</v>
      </c>
      <c r="AG9" s="75" t="s">
        <v>169</v>
      </c>
      <c r="AH9" s="20" t="s">
        <v>46</v>
      </c>
      <c r="AI9" s="20" t="s">
        <v>46</v>
      </c>
      <c r="AJ9" s="14" t="s">
        <v>170</v>
      </c>
      <c r="AK9" s="5" t="s">
        <v>46</v>
      </c>
      <c r="AL9" s="5"/>
      <c r="AM9" s="5" t="str">
        <f t="shared" si="3"/>
        <v/>
      </c>
      <c r="AN9" s="5" t="str">
        <f t="shared" si="4"/>
        <v>Crítico</v>
      </c>
      <c r="AO9" s="5"/>
      <c r="AP9" s="5"/>
      <c r="AQ9" s="5"/>
      <c r="AR9" s="5"/>
      <c r="AS9" s="5"/>
      <c r="AT9" s="57">
        <v>0</v>
      </c>
      <c r="AU9" s="74">
        <v>0</v>
      </c>
      <c r="AV9" s="5" t="str">
        <f t="shared" si="5"/>
        <v/>
      </c>
      <c r="AW9" s="5" t="str">
        <f t="shared" si="12"/>
        <v>Crítico</v>
      </c>
      <c r="AX9" s="14" t="s">
        <v>233</v>
      </c>
      <c r="AY9" s="75" t="s">
        <v>169</v>
      </c>
      <c r="AZ9" s="20" t="s">
        <v>46</v>
      </c>
      <c r="BA9" s="20" t="s">
        <v>46</v>
      </c>
      <c r="BB9" s="14" t="s">
        <v>231</v>
      </c>
      <c r="BC9" s="5" t="s">
        <v>46</v>
      </c>
      <c r="BD9" s="5"/>
      <c r="BE9" s="5" t="str">
        <f t="shared" si="6"/>
        <v/>
      </c>
      <c r="BF9" s="5" t="str">
        <f t="shared" si="13"/>
        <v>Crítico</v>
      </c>
      <c r="BG9" s="5"/>
      <c r="BH9" s="5"/>
      <c r="BI9" s="5"/>
      <c r="BJ9" s="5"/>
      <c r="BK9" s="5"/>
      <c r="BL9" s="8">
        <v>100</v>
      </c>
      <c r="BM9" s="5">
        <v>0</v>
      </c>
      <c r="BN9" s="5">
        <f t="shared" si="7"/>
        <v>-100</v>
      </c>
      <c r="BO9" s="32" t="str">
        <f t="shared" si="14"/>
        <v>Crítico</v>
      </c>
      <c r="BP9" s="97" t="s">
        <v>269</v>
      </c>
      <c r="BQ9" s="99" t="s">
        <v>270</v>
      </c>
      <c r="BR9" s="99" t="s">
        <v>271</v>
      </c>
      <c r="BS9" s="97" t="s">
        <v>272</v>
      </c>
      <c r="BT9" s="105" t="s">
        <v>284</v>
      </c>
      <c r="BU9" s="36"/>
      <c r="BV9" s="46"/>
      <c r="BW9" s="43"/>
      <c r="BX9" s="43"/>
      <c r="BY9" s="43"/>
      <c r="BZ9" s="39"/>
      <c r="CA9" s="45"/>
    </row>
    <row r="10" spans="1:79" ht="303" customHeight="1">
      <c r="A10" s="126" t="s">
        <v>31</v>
      </c>
      <c r="B10" s="7" t="s">
        <v>129</v>
      </c>
      <c r="C10" s="26" t="s">
        <v>130</v>
      </c>
      <c r="D10" s="7" t="s">
        <v>131</v>
      </c>
      <c r="E10" s="7" t="s">
        <v>132</v>
      </c>
      <c r="F10" s="49" t="s">
        <v>44</v>
      </c>
      <c r="G10" s="49" t="s">
        <v>42</v>
      </c>
      <c r="H10" s="49" t="s">
        <v>34</v>
      </c>
      <c r="I10" s="59" t="s">
        <v>38</v>
      </c>
      <c r="J10" s="7" t="s">
        <v>133</v>
      </c>
      <c r="K10" s="7" t="s">
        <v>134</v>
      </c>
      <c r="L10" s="49" t="s">
        <v>40</v>
      </c>
      <c r="M10" s="60">
        <v>0.1</v>
      </c>
      <c r="N10" s="5"/>
      <c r="O10" s="5">
        <f t="shared" ref="O10" si="15">IF(ISERROR((-1)*(100-((N10*100)/M10))),"",((-1)*(100-((N10*100)/M10))))</f>
        <v>-100</v>
      </c>
      <c r="P10" s="5" t="str">
        <f t="shared" si="9"/>
        <v>Crítico</v>
      </c>
      <c r="Q10" s="28" t="s">
        <v>135</v>
      </c>
      <c r="R10" s="5" t="s">
        <v>46</v>
      </c>
      <c r="S10" s="5"/>
      <c r="T10" s="5" t="str">
        <f t="shared" si="1"/>
        <v/>
      </c>
      <c r="U10" s="5" t="str">
        <f t="shared" si="10"/>
        <v>Crítico</v>
      </c>
      <c r="V10" s="14"/>
      <c r="W10" s="14"/>
      <c r="X10" s="14"/>
      <c r="Y10" s="5"/>
      <c r="Z10" s="5"/>
      <c r="AA10" s="14"/>
      <c r="AB10" s="5" t="s">
        <v>46</v>
      </c>
      <c r="AC10" s="14">
        <v>0</v>
      </c>
      <c r="AD10" s="5" t="str">
        <f t="shared" si="2"/>
        <v/>
      </c>
      <c r="AE10" s="5" t="str">
        <f t="shared" si="11"/>
        <v>Crítico</v>
      </c>
      <c r="AF10" s="14" t="s">
        <v>169</v>
      </c>
      <c r="AG10" s="14" t="s">
        <v>200</v>
      </c>
      <c r="AH10" s="14" t="s">
        <v>46</v>
      </c>
      <c r="AI10" s="5" t="s">
        <v>46</v>
      </c>
      <c r="AJ10" s="14" t="s">
        <v>170</v>
      </c>
      <c r="AK10" s="5" t="s">
        <v>46</v>
      </c>
      <c r="AL10" s="5"/>
      <c r="AM10" s="5" t="str">
        <f t="shared" si="3"/>
        <v/>
      </c>
      <c r="AN10" s="5" t="str">
        <f t="shared" si="4"/>
        <v>Crítico</v>
      </c>
      <c r="AO10" s="14"/>
      <c r="AP10" s="14"/>
      <c r="AQ10" s="14"/>
      <c r="AR10" s="5"/>
      <c r="AS10" s="14"/>
      <c r="AT10" s="57">
        <v>0</v>
      </c>
      <c r="AU10" s="74">
        <v>0</v>
      </c>
      <c r="AV10" s="5" t="str">
        <f t="shared" si="5"/>
        <v/>
      </c>
      <c r="AW10" s="5" t="str">
        <f t="shared" si="12"/>
        <v>Crítico</v>
      </c>
      <c r="AX10" s="14" t="s">
        <v>169</v>
      </c>
      <c r="AY10" s="14" t="s">
        <v>200</v>
      </c>
      <c r="AZ10" s="14" t="s">
        <v>46</v>
      </c>
      <c r="BA10" s="5" t="s">
        <v>46</v>
      </c>
      <c r="BB10" s="14" t="s">
        <v>232</v>
      </c>
      <c r="BC10" s="5" t="s">
        <v>46</v>
      </c>
      <c r="BD10" s="5"/>
      <c r="BE10" s="5" t="str">
        <f t="shared" si="6"/>
        <v/>
      </c>
      <c r="BF10" s="5" t="str">
        <f t="shared" si="13"/>
        <v>Crítico</v>
      </c>
      <c r="BG10" s="14"/>
      <c r="BH10" s="14"/>
      <c r="BI10" s="14"/>
      <c r="BJ10" s="5"/>
      <c r="BK10" s="5"/>
      <c r="BL10" s="57">
        <v>0.1</v>
      </c>
      <c r="BM10" s="50">
        <v>0</v>
      </c>
      <c r="BN10" s="5">
        <f t="shared" si="7"/>
        <v>-100</v>
      </c>
      <c r="BO10" s="32" t="str">
        <f t="shared" si="14"/>
        <v>Crítico</v>
      </c>
      <c r="BP10" s="14" t="s">
        <v>286</v>
      </c>
      <c r="BQ10" s="19" t="s">
        <v>287</v>
      </c>
      <c r="BR10" s="19" t="s">
        <v>288</v>
      </c>
      <c r="BS10" s="5" t="s">
        <v>46</v>
      </c>
      <c r="BT10" s="52" t="s">
        <v>289</v>
      </c>
      <c r="BU10" s="36"/>
      <c r="BV10" s="35"/>
      <c r="BW10" s="19"/>
      <c r="BX10" s="19"/>
      <c r="BY10" s="15"/>
      <c r="BZ10" s="14"/>
      <c r="CA10" s="15"/>
    </row>
    <row r="11" spans="1:79" ht="409.5">
      <c r="A11" s="126"/>
      <c r="B11" s="7" t="s">
        <v>49</v>
      </c>
      <c r="C11" s="26" t="s">
        <v>136</v>
      </c>
      <c r="D11" s="7" t="s">
        <v>137</v>
      </c>
      <c r="E11" s="7" t="s">
        <v>234</v>
      </c>
      <c r="F11" s="49" t="s">
        <v>45</v>
      </c>
      <c r="G11" s="49" t="s">
        <v>42</v>
      </c>
      <c r="H11" s="49" t="s">
        <v>34</v>
      </c>
      <c r="I11" s="59" t="s">
        <v>38</v>
      </c>
      <c r="J11" s="7" t="s">
        <v>138</v>
      </c>
      <c r="K11" s="7" t="s">
        <v>139</v>
      </c>
      <c r="L11" s="49" t="s">
        <v>40</v>
      </c>
      <c r="M11" s="57">
        <v>0.27</v>
      </c>
      <c r="N11" s="5"/>
      <c r="O11" s="5">
        <f t="shared" ref="O11:O15" si="16">IF(ISERROR((-1)*(100-((N11*100)/M11))),"",((-1)*(100-((N11*100)/M11))))</f>
        <v>-100</v>
      </c>
      <c r="P11" s="5" t="str">
        <f t="shared" si="9"/>
        <v>Crítico</v>
      </c>
      <c r="Q11" s="49" t="s">
        <v>140</v>
      </c>
      <c r="R11" s="5" t="s">
        <v>46</v>
      </c>
      <c r="S11" s="5"/>
      <c r="T11" s="5" t="str">
        <f t="shared" si="1"/>
        <v/>
      </c>
      <c r="U11" s="5" t="str">
        <f t="shared" si="10"/>
        <v>Crítico</v>
      </c>
      <c r="V11" s="5"/>
      <c r="W11" s="5"/>
      <c r="X11" s="5"/>
      <c r="Y11" s="5"/>
      <c r="Z11" s="5"/>
      <c r="AA11" s="14"/>
      <c r="AB11" s="57">
        <v>0.13</v>
      </c>
      <c r="AC11" s="74">
        <v>0.13</v>
      </c>
      <c r="AD11" s="5">
        <f t="shared" si="2"/>
        <v>0</v>
      </c>
      <c r="AE11" s="5" t="str">
        <f t="shared" si="11"/>
        <v>Aceptable</v>
      </c>
      <c r="AF11" s="14" t="s">
        <v>189</v>
      </c>
      <c r="AG11" s="14" t="s">
        <v>190</v>
      </c>
      <c r="AH11" s="14" t="s">
        <v>191</v>
      </c>
      <c r="AI11" s="14" t="s">
        <v>46</v>
      </c>
      <c r="AJ11" s="14" t="s">
        <v>192</v>
      </c>
      <c r="AK11" s="57">
        <v>0.13</v>
      </c>
      <c r="AL11" s="57">
        <v>0.13</v>
      </c>
      <c r="AM11" s="5">
        <f t="shared" si="3"/>
        <v>0</v>
      </c>
      <c r="AN11" s="5" t="str">
        <f t="shared" si="4"/>
        <v>Aceptable</v>
      </c>
      <c r="AO11" s="14" t="s">
        <v>189</v>
      </c>
      <c r="AP11" s="14" t="s">
        <v>190</v>
      </c>
      <c r="AQ11" s="14" t="s">
        <v>191</v>
      </c>
      <c r="AR11" s="14" t="s">
        <v>216</v>
      </c>
      <c r="AS11" s="14" t="s">
        <v>192</v>
      </c>
      <c r="AT11" s="57">
        <v>0.13</v>
      </c>
      <c r="AU11" s="57">
        <v>0.13</v>
      </c>
      <c r="AV11" s="5">
        <f t="shared" si="5"/>
        <v>0</v>
      </c>
      <c r="AW11" s="5" t="str">
        <f t="shared" si="12"/>
        <v>Aceptable</v>
      </c>
      <c r="AX11" s="14" t="s">
        <v>189</v>
      </c>
      <c r="AY11" s="14" t="s">
        <v>190</v>
      </c>
      <c r="AZ11" s="14" t="s">
        <v>191</v>
      </c>
      <c r="BA11" s="14" t="s">
        <v>216</v>
      </c>
      <c r="BB11" s="14" t="s">
        <v>192</v>
      </c>
      <c r="BC11" s="5" t="s">
        <v>46</v>
      </c>
      <c r="BD11" s="5"/>
      <c r="BE11" s="5" t="str">
        <f t="shared" si="6"/>
        <v/>
      </c>
      <c r="BF11" s="5" t="str">
        <f t="shared" si="13"/>
        <v>Crítico</v>
      </c>
      <c r="BG11" s="5"/>
      <c r="BH11" s="5"/>
      <c r="BI11" s="5"/>
      <c r="BJ11" s="5"/>
      <c r="BK11" s="5"/>
      <c r="BL11" s="5">
        <v>27</v>
      </c>
      <c r="BM11" s="5">
        <v>20</v>
      </c>
      <c r="BN11" s="5">
        <f t="shared" si="7"/>
        <v>-25.925925925925924</v>
      </c>
      <c r="BO11" s="32" t="str">
        <f t="shared" si="14"/>
        <v>Crítico</v>
      </c>
      <c r="BP11" s="103" t="s">
        <v>285</v>
      </c>
      <c r="BQ11" s="14" t="s">
        <v>263</v>
      </c>
      <c r="BR11" s="14" t="s">
        <v>191</v>
      </c>
      <c r="BS11" s="14" t="s">
        <v>216</v>
      </c>
      <c r="BT11" s="14" t="s">
        <v>192</v>
      </c>
      <c r="BU11" s="22"/>
      <c r="BV11" s="35"/>
      <c r="BW11" s="19"/>
      <c r="BX11" s="19"/>
      <c r="BY11" s="14"/>
      <c r="BZ11" s="5"/>
      <c r="CA11" s="5"/>
    </row>
    <row r="12" spans="1:79" ht="385.5" customHeight="1">
      <c r="A12" s="126"/>
      <c r="B12" s="7" t="s">
        <v>61</v>
      </c>
      <c r="C12" s="26" t="s">
        <v>76</v>
      </c>
      <c r="D12" s="7" t="s">
        <v>62</v>
      </c>
      <c r="E12" s="7" t="s">
        <v>85</v>
      </c>
      <c r="F12" s="49" t="s">
        <v>55</v>
      </c>
      <c r="G12" s="49" t="s">
        <v>33</v>
      </c>
      <c r="H12" s="49" t="s">
        <v>34</v>
      </c>
      <c r="I12" s="61" t="s">
        <v>38</v>
      </c>
      <c r="J12" s="7" t="s">
        <v>141</v>
      </c>
      <c r="K12" s="7" t="s">
        <v>56</v>
      </c>
      <c r="L12" s="50" t="s">
        <v>40</v>
      </c>
      <c r="M12" s="57">
        <v>1</v>
      </c>
      <c r="N12" s="5"/>
      <c r="O12" s="5">
        <f t="shared" si="16"/>
        <v>-100</v>
      </c>
      <c r="P12" s="5" t="str">
        <f t="shared" si="9"/>
        <v>Crítico</v>
      </c>
      <c r="Q12" s="28" t="s">
        <v>142</v>
      </c>
      <c r="R12" s="57">
        <v>0.25</v>
      </c>
      <c r="S12" s="57">
        <v>0.25</v>
      </c>
      <c r="T12" s="5">
        <f t="shared" si="1"/>
        <v>0</v>
      </c>
      <c r="U12" s="5" t="str">
        <f t="shared" si="10"/>
        <v>Aceptable</v>
      </c>
      <c r="V12" s="14" t="s">
        <v>156</v>
      </c>
      <c r="W12" s="14" t="s">
        <v>157</v>
      </c>
      <c r="X12" s="14" t="s">
        <v>158</v>
      </c>
      <c r="Y12" s="14" t="s">
        <v>46</v>
      </c>
      <c r="Z12" s="14" t="s">
        <v>159</v>
      </c>
      <c r="AA12" s="14"/>
      <c r="AB12" s="57">
        <v>0.5</v>
      </c>
      <c r="AC12" s="57">
        <v>0.5</v>
      </c>
      <c r="AD12" s="5">
        <f t="shared" si="2"/>
        <v>0</v>
      </c>
      <c r="AE12" s="5" t="str">
        <f t="shared" si="11"/>
        <v>Aceptable</v>
      </c>
      <c r="AF12" s="14" t="s">
        <v>165</v>
      </c>
      <c r="AG12" s="14" t="s">
        <v>166</v>
      </c>
      <c r="AH12" s="14" t="s">
        <v>167</v>
      </c>
      <c r="AI12" s="14" t="s">
        <v>46</v>
      </c>
      <c r="AJ12" s="14" t="s">
        <v>168</v>
      </c>
      <c r="AK12" s="57">
        <v>0.5</v>
      </c>
      <c r="AL12" s="57">
        <v>0.5</v>
      </c>
      <c r="AM12" s="5">
        <f t="shared" si="3"/>
        <v>0</v>
      </c>
      <c r="AN12" s="5" t="str">
        <f t="shared" si="4"/>
        <v>Aceptable</v>
      </c>
      <c r="AO12" s="14" t="s">
        <v>165</v>
      </c>
      <c r="AP12" s="14" t="s">
        <v>166</v>
      </c>
      <c r="AQ12" s="14" t="s">
        <v>203</v>
      </c>
      <c r="AR12" s="14" t="s">
        <v>46</v>
      </c>
      <c r="AS12" s="14" t="s">
        <v>204</v>
      </c>
      <c r="AT12" s="57">
        <v>0.5</v>
      </c>
      <c r="AU12" s="57">
        <v>0.5</v>
      </c>
      <c r="AV12" s="5">
        <f t="shared" si="5"/>
        <v>0</v>
      </c>
      <c r="AW12" s="5" t="str">
        <f t="shared" si="12"/>
        <v>Aceptable</v>
      </c>
      <c r="AX12" s="14" t="s">
        <v>165</v>
      </c>
      <c r="AY12" s="14" t="s">
        <v>166</v>
      </c>
      <c r="AZ12" s="14" t="s">
        <v>203</v>
      </c>
      <c r="BA12" s="14" t="s">
        <v>46</v>
      </c>
      <c r="BB12" s="14" t="s">
        <v>204</v>
      </c>
      <c r="BC12" s="57">
        <v>0.75</v>
      </c>
      <c r="BD12" s="57">
        <v>0.5</v>
      </c>
      <c r="BE12" s="5">
        <f t="shared" ref="BE12" si="17">IF(ISERROR((-1)*(100-((BD12*100)/BC12))),"",((-1)*(100-((BD12*100)/BC12))))</f>
        <v>-33.333333333333329</v>
      </c>
      <c r="BF12" s="5" t="str">
        <f t="shared" ref="BF12" si="18">IF(ISERROR(IF(AO$7="Ascendente",(IF(AND(BE12&gt;=(-5),BE12&lt;=15),"Aceptable",(IF(AND(BE12&gt;=(-10),BE12&lt;(-5)),"Riesgo","Crítico")))),(IF(AND(BE12&gt;=(-15),BE12&lt;=5),"Aceptable",(IF(AND(BE12&gt;5,BE12&lt;=15),"Riesgo","Crítico")))))),"",(IF(AO12="Ascendente",(IF(AND(BE12&gt;=(-5),BE12&lt;=15),"Aceptable",(IF(AND(BE12&gt;=(-10),BE12&lt;(-5)),"Riesgo","Crítico")))),(IF(AND(BE12&gt;=(-15),BE12&lt;=5),"Aceptable",(IF(AND(BE12&gt;5,BE12&lt;=15),"Riesgo","Crítico")))))))</f>
        <v>Crítico</v>
      </c>
      <c r="BG12" s="14" t="s">
        <v>243</v>
      </c>
      <c r="BH12" s="14" t="s">
        <v>244</v>
      </c>
      <c r="BI12" s="14" t="s">
        <v>245</v>
      </c>
      <c r="BJ12" s="14" t="s">
        <v>246</v>
      </c>
      <c r="BK12" s="14" t="s">
        <v>247</v>
      </c>
      <c r="BL12" s="57">
        <v>1</v>
      </c>
      <c r="BM12" s="57">
        <v>0.75</v>
      </c>
      <c r="BN12" s="5">
        <f t="shared" si="7"/>
        <v>-25</v>
      </c>
      <c r="BO12" s="32" t="str">
        <f t="shared" si="14"/>
        <v>Crítico</v>
      </c>
      <c r="BP12" s="14" t="s">
        <v>256</v>
      </c>
      <c r="BQ12" s="14" t="s">
        <v>257</v>
      </c>
      <c r="BR12" s="14" t="s">
        <v>258</v>
      </c>
      <c r="BS12" s="14" t="s">
        <v>246</v>
      </c>
      <c r="BT12" s="14" t="s">
        <v>259</v>
      </c>
      <c r="BU12" s="37"/>
      <c r="BV12" s="35"/>
      <c r="BW12" s="19"/>
      <c r="BX12" s="19"/>
      <c r="BY12" s="19"/>
      <c r="BZ12" s="19"/>
      <c r="CA12" s="14"/>
    </row>
    <row r="13" spans="1:79" ht="125.25" customHeight="1" thickBot="1">
      <c r="A13" s="126"/>
      <c r="B13" s="7" t="s">
        <v>51</v>
      </c>
      <c r="C13" s="26" t="s">
        <v>53</v>
      </c>
      <c r="D13" s="7" t="s">
        <v>82</v>
      </c>
      <c r="E13" s="7" t="s">
        <v>143</v>
      </c>
      <c r="F13" s="62" t="s">
        <v>45</v>
      </c>
      <c r="G13" s="49" t="s">
        <v>33</v>
      </c>
      <c r="H13" s="49" t="s">
        <v>34</v>
      </c>
      <c r="I13" s="61" t="s">
        <v>38</v>
      </c>
      <c r="J13" s="7" t="s">
        <v>144</v>
      </c>
      <c r="K13" s="7" t="s">
        <v>58</v>
      </c>
      <c r="L13" s="50" t="s">
        <v>40</v>
      </c>
      <c r="M13" s="63">
        <v>1</v>
      </c>
      <c r="N13" s="5"/>
      <c r="O13" s="5">
        <f t="shared" si="16"/>
        <v>-100</v>
      </c>
      <c r="P13" s="5" t="str">
        <f t="shared" si="9"/>
        <v>Crítico</v>
      </c>
      <c r="Q13" s="49" t="s">
        <v>145</v>
      </c>
      <c r="R13" s="5" t="s">
        <v>46</v>
      </c>
      <c r="S13" s="5"/>
      <c r="T13" s="5" t="str">
        <f t="shared" si="1"/>
        <v/>
      </c>
      <c r="U13" s="5" t="str">
        <f>IF(ISERROR(IF(Q$7="Ascendente",(IF(AND(T13&gt;=(-5),T13&lt;=15),"Aceptable",(IF(AND(T13&gt;=(-10),T13&lt;(-5)),"Riesgo","Crítico")))),(IF(AND(T13&gt;=(-15),T13&lt;=5),"Aceptable",(IF(AND(T13&gt;5,T13&lt;=15),"Riesgo","Crítico")))))),"",(IF(Q13="Ascendente",(IF(AND(T13&gt;=(-5),T13&lt;=15),"Aceptable",(IF(AND(T13&gt;=(-10),T13&lt;(-5)),"Riesgo","Crítico")))),(IF(AND(T13&gt;=(-15),T13&lt;=5),"Aceptable",(IF(AND(T13&gt;5,T13&lt;=15),"Riesgo","Crítico")))))))</f>
        <v>Crítico</v>
      </c>
      <c r="V13" s="5"/>
      <c r="W13" s="5"/>
      <c r="X13" s="5"/>
      <c r="Y13" s="5"/>
      <c r="Z13" s="5"/>
      <c r="AA13" s="14"/>
      <c r="AB13" s="5" t="s">
        <v>46</v>
      </c>
      <c r="AC13" s="83">
        <v>0.41249999999999998</v>
      </c>
      <c r="AD13" s="5" t="str">
        <f t="shared" si="2"/>
        <v/>
      </c>
      <c r="AE13" s="5" t="str">
        <f t="shared" si="11"/>
        <v>Crítico</v>
      </c>
      <c r="AF13" s="82" t="s">
        <v>195</v>
      </c>
      <c r="AG13" s="82" t="s">
        <v>196</v>
      </c>
      <c r="AH13" s="82" t="s">
        <v>196</v>
      </c>
      <c r="AI13" s="14" t="s">
        <v>196</v>
      </c>
      <c r="AJ13" s="14" t="s">
        <v>197</v>
      </c>
      <c r="AK13" s="63">
        <v>0.5</v>
      </c>
      <c r="AL13" s="57">
        <v>0.46660000000000001</v>
      </c>
      <c r="AM13" s="5">
        <f t="shared" si="3"/>
        <v>-6.6799999999999926</v>
      </c>
      <c r="AN13" s="5" t="str">
        <f t="shared" si="4"/>
        <v>Aceptable</v>
      </c>
      <c r="AO13" s="14" t="s">
        <v>210</v>
      </c>
      <c r="AP13" s="14" t="s">
        <v>211</v>
      </c>
      <c r="AQ13" s="14" t="s">
        <v>212</v>
      </c>
      <c r="AR13" s="14" t="s">
        <v>196</v>
      </c>
      <c r="AS13" s="27" t="s">
        <v>213</v>
      </c>
      <c r="AT13" s="57">
        <v>0.5</v>
      </c>
      <c r="AU13" s="57">
        <v>0.46660000000000001</v>
      </c>
      <c r="AV13" s="5">
        <f t="shared" si="5"/>
        <v>-6.6799999999999926</v>
      </c>
      <c r="AW13" s="5" t="str">
        <f t="shared" si="12"/>
        <v>Aceptable</v>
      </c>
      <c r="AX13" s="14" t="s">
        <v>210</v>
      </c>
      <c r="AY13" s="14" t="s">
        <v>211</v>
      </c>
      <c r="AZ13" s="14" t="s">
        <v>212</v>
      </c>
      <c r="BA13" s="14" t="s">
        <v>196</v>
      </c>
      <c r="BB13" s="27" t="s">
        <v>213</v>
      </c>
      <c r="BC13" s="5" t="s">
        <v>46</v>
      </c>
      <c r="BD13" s="5"/>
      <c r="BE13" s="5" t="str">
        <f>IF(ISERROR((-1)*(100-((BD13*100)/#REF!))),"",((-1)*(100-((BD13*100)/#REF!))))</f>
        <v/>
      </c>
      <c r="BF13" s="5" t="str">
        <f t="shared" si="13"/>
        <v>Crítico</v>
      </c>
      <c r="BG13" s="5"/>
      <c r="BH13" s="5"/>
      <c r="BI13" s="5"/>
      <c r="BJ13" s="5"/>
      <c r="BK13" s="5"/>
      <c r="BL13" s="60">
        <v>1</v>
      </c>
      <c r="BM13" s="73">
        <v>0.95830000000000004</v>
      </c>
      <c r="BN13" s="5">
        <f>IF(ISERROR((-1)*(100-((BM13*100)/BL13))),"",((-1)*(100-((BM13*100)/BL13))))</f>
        <v>-4.1700000000000017</v>
      </c>
      <c r="BO13" s="32" t="str">
        <f t="shared" si="14"/>
        <v>Aceptable</v>
      </c>
      <c r="BP13" s="14" t="s">
        <v>248</v>
      </c>
      <c r="BQ13" s="94" t="s">
        <v>196</v>
      </c>
      <c r="BR13" s="94" t="s">
        <v>196</v>
      </c>
      <c r="BS13" s="94" t="s">
        <v>196</v>
      </c>
      <c r="BT13" s="31" t="s">
        <v>249</v>
      </c>
      <c r="BU13" s="37"/>
      <c r="BV13" s="35"/>
      <c r="BW13" s="40"/>
      <c r="BX13" s="40"/>
      <c r="BY13" s="19"/>
      <c r="BZ13" s="15"/>
      <c r="CA13" s="15"/>
    </row>
    <row r="14" spans="1:79" ht="405">
      <c r="A14" s="126"/>
      <c r="B14" s="4" t="s">
        <v>52</v>
      </c>
      <c r="C14" s="26" t="s">
        <v>47</v>
      </c>
      <c r="D14" s="4" t="s">
        <v>83</v>
      </c>
      <c r="E14" s="4" t="s">
        <v>84</v>
      </c>
      <c r="F14" s="18" t="s">
        <v>55</v>
      </c>
      <c r="G14" s="18" t="s">
        <v>54</v>
      </c>
      <c r="H14" s="18" t="s">
        <v>34</v>
      </c>
      <c r="I14" s="17" t="s">
        <v>38</v>
      </c>
      <c r="J14" s="81" t="s">
        <v>96</v>
      </c>
      <c r="K14" s="4" t="s">
        <v>57</v>
      </c>
      <c r="L14" s="5" t="s">
        <v>40</v>
      </c>
      <c r="M14" s="60">
        <v>0.9</v>
      </c>
      <c r="N14" s="5"/>
      <c r="O14" s="5">
        <f t="shared" si="16"/>
        <v>-100</v>
      </c>
      <c r="P14" s="5" t="str">
        <f t="shared" si="9"/>
        <v>Crítico</v>
      </c>
      <c r="Q14" s="49" t="s">
        <v>46</v>
      </c>
      <c r="R14" s="57">
        <v>0.1</v>
      </c>
      <c r="S14" s="73">
        <v>0.318</v>
      </c>
      <c r="T14" s="5">
        <f t="shared" si="1"/>
        <v>218</v>
      </c>
      <c r="U14" s="5" t="str">
        <f>IF(ISERROR(IF(Q$7="Ascendente",(IF(AND(T14&gt;=(-5),T14&lt;=15),"Aceptable",(IF(AND(T14&gt;=(-10),T14&lt;(-5)),"Riesgo","Crítico")))),(IF(AND(T14&gt;=(-15),T14&lt;=5),"Aceptable",(IF(AND(T14&gt;5,T14&lt;=15),"Riesgo","Crítico")))))),"",(IF(Q14="Ascendente",(IF(AND(T14&gt;=(-5),T14&lt;=15),"Aceptable",(IF(AND(T14&gt;=(-10),T14&lt;(-5)),"Riesgo","Crítico")))),(IF(AND(T14&gt;=(-15),T14&lt;=5),"Aceptable",(IF(AND(T14&gt;5,T14&lt;=15),"Riesgo","Crítico")))))))</f>
        <v>Crítico</v>
      </c>
      <c r="V14" s="14" t="s">
        <v>160</v>
      </c>
      <c r="W14" s="14" t="s">
        <v>161</v>
      </c>
      <c r="X14" s="14" t="s">
        <v>162</v>
      </c>
      <c r="Y14" s="14" t="s">
        <v>163</v>
      </c>
      <c r="Z14" s="14" t="s">
        <v>164</v>
      </c>
      <c r="AA14" s="14"/>
      <c r="AB14" s="57">
        <v>0.35</v>
      </c>
      <c r="AC14" s="74">
        <v>0.35</v>
      </c>
      <c r="AD14" s="5">
        <f t="shared" si="2"/>
        <v>0</v>
      </c>
      <c r="AE14" s="5" t="str">
        <f t="shared" si="11"/>
        <v>Aceptable</v>
      </c>
      <c r="AF14" s="14" t="s">
        <v>198</v>
      </c>
      <c r="AG14" s="14" t="s">
        <v>46</v>
      </c>
      <c r="AH14" s="14" t="s">
        <v>199</v>
      </c>
      <c r="AI14" s="14" t="s">
        <v>46</v>
      </c>
      <c r="AJ14" s="14" t="s">
        <v>46</v>
      </c>
      <c r="AK14" s="57">
        <v>0.4</v>
      </c>
      <c r="AL14" s="73">
        <v>0.43469999999999998</v>
      </c>
      <c r="AM14" s="5">
        <f t="shared" si="3"/>
        <v>8.6749999999999972</v>
      </c>
      <c r="AN14" s="5" t="str">
        <f t="shared" si="4"/>
        <v>Riesgo</v>
      </c>
      <c r="AO14" s="14" t="s">
        <v>205</v>
      </c>
      <c r="AP14" s="14" t="s">
        <v>206</v>
      </c>
      <c r="AQ14" s="14" t="s">
        <v>207</v>
      </c>
      <c r="AR14" s="14" t="s">
        <v>208</v>
      </c>
      <c r="AS14" s="14" t="s">
        <v>209</v>
      </c>
      <c r="AT14" s="57">
        <v>0.4</v>
      </c>
      <c r="AU14" s="73">
        <v>0.43469999999999998</v>
      </c>
      <c r="AV14" s="5">
        <f t="shared" si="5"/>
        <v>8.6749999999999972</v>
      </c>
      <c r="AW14" s="5" t="str">
        <f t="shared" si="12"/>
        <v>Riesgo</v>
      </c>
      <c r="AX14" s="14" t="s">
        <v>205</v>
      </c>
      <c r="AY14" s="14" t="s">
        <v>206</v>
      </c>
      <c r="AZ14" s="14" t="s">
        <v>207</v>
      </c>
      <c r="BA14" s="14" t="s">
        <v>208</v>
      </c>
      <c r="BB14" s="14" t="s">
        <v>209</v>
      </c>
      <c r="BC14" s="57">
        <v>0.6</v>
      </c>
      <c r="BD14" s="90">
        <v>0.60229999999999995</v>
      </c>
      <c r="BE14" s="91">
        <f>IF(ISERROR((-1)*(100-((BD14*100)/AT14))),"",((-1)*(100-((BD14*100)/BC14))))</f>
        <v>0.38333333333332575</v>
      </c>
      <c r="BF14" s="5" t="str">
        <f t="shared" si="13"/>
        <v>Aceptable</v>
      </c>
      <c r="BG14" s="14" t="s">
        <v>240</v>
      </c>
      <c r="BH14" s="14" t="s">
        <v>241</v>
      </c>
      <c r="BI14" s="14" t="s">
        <v>242</v>
      </c>
      <c r="BJ14" s="14" t="s">
        <v>46</v>
      </c>
      <c r="BK14" s="14" t="s">
        <v>46</v>
      </c>
      <c r="BL14" s="57">
        <v>0.9</v>
      </c>
      <c r="BM14" s="57">
        <v>0.87</v>
      </c>
      <c r="BN14" s="5">
        <f>IF(ISERROR((-1)*(100-((BM14*100)/BL13))),"",((-1)*(100-((BM14*100)/BL13))))</f>
        <v>-13</v>
      </c>
      <c r="BO14" s="32" t="str">
        <f t="shared" si="14"/>
        <v>Aceptable</v>
      </c>
      <c r="BP14" s="82" t="s">
        <v>250</v>
      </c>
      <c r="BQ14" s="94" t="s">
        <v>196</v>
      </c>
      <c r="BR14" s="94" t="s">
        <v>196</v>
      </c>
      <c r="BS14" s="94" t="s">
        <v>196</v>
      </c>
      <c r="BT14" s="82" t="s">
        <v>251</v>
      </c>
      <c r="BU14" s="37"/>
      <c r="BV14" s="35"/>
      <c r="BW14" s="40"/>
      <c r="BX14" s="40"/>
      <c r="BY14" s="41"/>
      <c r="BZ14" s="39"/>
      <c r="CA14" s="39"/>
    </row>
    <row r="15" spans="1:79" ht="178.5">
      <c r="A15" s="126"/>
      <c r="B15" s="64" t="s">
        <v>67</v>
      </c>
      <c r="C15" s="66" t="s">
        <v>68</v>
      </c>
      <c r="D15" s="7" t="s">
        <v>69</v>
      </c>
      <c r="E15" s="64" t="s">
        <v>70</v>
      </c>
      <c r="F15" s="49" t="s">
        <v>55</v>
      </c>
      <c r="G15" s="28" t="s">
        <v>42</v>
      </c>
      <c r="H15" s="28" t="s">
        <v>34</v>
      </c>
      <c r="I15" s="28" t="s">
        <v>38</v>
      </c>
      <c r="J15" s="56" t="s">
        <v>146</v>
      </c>
      <c r="K15" s="65" t="s">
        <v>71</v>
      </c>
      <c r="L15" s="28" t="s">
        <v>40</v>
      </c>
      <c r="M15" s="63">
        <v>0.95</v>
      </c>
      <c r="N15" s="15"/>
      <c r="O15" s="5">
        <f t="shared" si="16"/>
        <v>-100</v>
      </c>
      <c r="P15" s="5" t="str">
        <f t="shared" si="9"/>
        <v>Crítico</v>
      </c>
      <c r="Q15" s="67" t="s">
        <v>147</v>
      </c>
      <c r="R15" s="57">
        <v>0.95</v>
      </c>
      <c r="S15" s="57">
        <v>0.87</v>
      </c>
      <c r="T15" s="5">
        <f t="shared" si="1"/>
        <v>-8.4210526315789451</v>
      </c>
      <c r="U15" s="5" t="str">
        <f t="shared" si="10"/>
        <v>Aceptable</v>
      </c>
      <c r="V15" s="71" t="s">
        <v>151</v>
      </c>
      <c r="W15" s="72" t="s">
        <v>152</v>
      </c>
      <c r="X15" s="72" t="s">
        <v>153</v>
      </c>
      <c r="Y15" s="72" t="s">
        <v>154</v>
      </c>
      <c r="Z15" s="69" t="s">
        <v>155</v>
      </c>
      <c r="AA15" s="69"/>
      <c r="AB15" s="57">
        <v>0.95</v>
      </c>
      <c r="AC15" s="77">
        <v>0.99</v>
      </c>
      <c r="AD15" s="5">
        <f t="shared" si="2"/>
        <v>4.2105263157894797</v>
      </c>
      <c r="AE15" s="5" t="str">
        <f t="shared" si="11"/>
        <v>Aceptable</v>
      </c>
      <c r="AF15" s="78" t="s">
        <v>173</v>
      </c>
      <c r="AG15" s="79" t="s">
        <v>152</v>
      </c>
      <c r="AH15" s="79" t="s">
        <v>174</v>
      </c>
      <c r="AI15" s="79" t="s">
        <v>175</v>
      </c>
      <c r="AJ15" s="79" t="s">
        <v>176</v>
      </c>
      <c r="AK15" s="57">
        <v>0.95</v>
      </c>
      <c r="AL15" s="88">
        <v>0.93</v>
      </c>
      <c r="AM15" s="5">
        <f t="shared" si="3"/>
        <v>-2.1052631578947256</v>
      </c>
      <c r="AN15" s="5" t="str">
        <f t="shared" si="4"/>
        <v>Aceptable</v>
      </c>
      <c r="AO15" s="86" t="s">
        <v>224</v>
      </c>
      <c r="AP15" s="85" t="s">
        <v>217</v>
      </c>
      <c r="AQ15" s="85" t="s">
        <v>218</v>
      </c>
      <c r="AR15" s="87" t="s">
        <v>219</v>
      </c>
      <c r="AS15" s="89" t="s">
        <v>220</v>
      </c>
      <c r="AT15" s="57">
        <v>0.95</v>
      </c>
      <c r="AU15" s="88">
        <v>0.93</v>
      </c>
      <c r="AV15" s="5">
        <f t="shared" si="5"/>
        <v>-2.1052631578947256</v>
      </c>
      <c r="AW15" s="5" t="str">
        <f t="shared" si="12"/>
        <v>Aceptable</v>
      </c>
      <c r="AX15" s="86" t="s">
        <v>225</v>
      </c>
      <c r="AY15" s="85" t="s">
        <v>217</v>
      </c>
      <c r="AZ15" s="85" t="s">
        <v>218</v>
      </c>
      <c r="BA15" s="87" t="s">
        <v>219</v>
      </c>
      <c r="BB15" s="89" t="s">
        <v>220</v>
      </c>
      <c r="BC15" s="57">
        <v>0.95</v>
      </c>
      <c r="BD15" s="57">
        <v>0.95</v>
      </c>
      <c r="BE15" s="5">
        <f>IF(ISERROR((-1)*(100-((BD15*100)/BC15))),"",((-1)*(100-((BD15*100)/BC15))))</f>
        <v>0</v>
      </c>
      <c r="BF15" s="5" t="str">
        <f t="shared" si="13"/>
        <v>Aceptable</v>
      </c>
      <c r="BG15" s="86" t="s">
        <v>235</v>
      </c>
      <c r="BH15" s="85" t="s">
        <v>236</v>
      </c>
      <c r="BI15" s="85" t="s">
        <v>237</v>
      </c>
      <c r="BJ15" s="87" t="s">
        <v>238</v>
      </c>
      <c r="BK15" s="89" t="s">
        <v>239</v>
      </c>
      <c r="BL15" s="57">
        <v>0.95</v>
      </c>
      <c r="BM15" s="98">
        <v>0.91</v>
      </c>
      <c r="BN15" s="5">
        <f t="shared" si="7"/>
        <v>-4.2105263157894655</v>
      </c>
      <c r="BO15" s="32" t="str">
        <f t="shared" si="14"/>
        <v>Aceptable</v>
      </c>
      <c r="BP15" s="99" t="s">
        <v>273</v>
      </c>
      <c r="BQ15" s="100" t="s">
        <v>274</v>
      </c>
      <c r="BR15" s="100" t="s">
        <v>275</v>
      </c>
      <c r="BS15" s="100" t="s">
        <v>276</v>
      </c>
      <c r="BT15" s="99" t="s">
        <v>277</v>
      </c>
      <c r="BU15" s="38"/>
      <c r="BV15" s="70"/>
      <c r="BW15" s="43"/>
      <c r="BX15" s="43"/>
      <c r="BY15" s="43"/>
      <c r="BZ15" s="39"/>
      <c r="CA15" s="45"/>
    </row>
    <row r="16" spans="1:79" ht="225">
      <c r="A16" s="127"/>
      <c r="B16" s="64" t="s">
        <v>72</v>
      </c>
      <c r="C16" s="66" t="s">
        <v>88</v>
      </c>
      <c r="D16" s="7" t="s">
        <v>73</v>
      </c>
      <c r="E16" s="64" t="s">
        <v>148</v>
      </c>
      <c r="F16" s="49" t="s">
        <v>45</v>
      </c>
      <c r="G16" s="28" t="s">
        <v>42</v>
      </c>
      <c r="H16" s="28" t="s">
        <v>74</v>
      </c>
      <c r="I16" s="28" t="s">
        <v>38</v>
      </c>
      <c r="J16" s="56" t="s">
        <v>149</v>
      </c>
      <c r="K16" s="65" t="s">
        <v>75</v>
      </c>
      <c r="L16" s="28" t="s">
        <v>40</v>
      </c>
      <c r="M16" s="63">
        <v>0.9</v>
      </c>
      <c r="N16" s="15"/>
      <c r="O16" s="5">
        <f t="shared" ref="O16" si="19">IF(ISERROR((-1)*(100-((N16*100)/M16))),"",((-1)*(100-((N16*100)/M16))))</f>
        <v>-100</v>
      </c>
      <c r="P16" s="5" t="str">
        <f>IF(ISERROR(IF(L$7="Ascendente",(IF(AND(O16&gt;=(-5),O16&lt;=15),"Aceptable",(IF(AND(O16&gt;=(-10),O16&lt;(-5)),"Riesgo","Crítico")))),(IF(AND(O16&gt;=(-15),O16&lt;=5),"Aceptable",(IF(AND(O16&gt;5,O16&lt;=15),"Riesgo","Crítico")))))),"",(IF(L16="Ascendente",(IF(AND(O16&gt;=(-5),O16&lt;=15),"Aceptable",(IF(AND(O16&gt;=(-10),O16&lt;(-5)),"Riesgo","Crítico")))),(IF(AND(O16&gt;=(-15),O16&lt;=5),"Aceptable",(IF(AND(O16&gt;5,O16&lt;=15),"Riesgo","Crítico")))))))</f>
        <v>Crítico</v>
      </c>
      <c r="Q16" s="68" t="s">
        <v>150</v>
      </c>
      <c r="R16" s="5" t="s">
        <v>46</v>
      </c>
      <c r="S16" s="5"/>
      <c r="T16" s="5" t="str">
        <f t="shared" si="1"/>
        <v/>
      </c>
      <c r="U16" s="5" t="str">
        <f t="shared" si="10"/>
        <v>Crítico</v>
      </c>
      <c r="V16" s="15"/>
      <c r="W16" s="15"/>
      <c r="X16" s="15"/>
      <c r="Y16" s="15"/>
      <c r="Z16" s="15"/>
      <c r="AA16" s="19"/>
      <c r="AB16" s="57">
        <v>0.4</v>
      </c>
      <c r="AC16" s="77">
        <v>0.5</v>
      </c>
      <c r="AD16" s="5">
        <f t="shared" si="2"/>
        <v>25</v>
      </c>
      <c r="AE16" s="5" t="str">
        <f t="shared" si="11"/>
        <v>Crítico</v>
      </c>
      <c r="AF16" s="75" t="s">
        <v>177</v>
      </c>
      <c r="AG16" s="75" t="s">
        <v>178</v>
      </c>
      <c r="AH16" s="75" t="s">
        <v>179</v>
      </c>
      <c r="AI16" s="75" t="s">
        <v>180</v>
      </c>
      <c r="AJ16" s="75" t="s">
        <v>181</v>
      </c>
      <c r="AK16" s="57">
        <v>0.5</v>
      </c>
      <c r="AL16" s="57">
        <v>0.5</v>
      </c>
      <c r="AM16" s="5">
        <f t="shared" si="3"/>
        <v>0</v>
      </c>
      <c r="AN16" s="5" t="str">
        <f t="shared" si="4"/>
        <v>Aceptable</v>
      </c>
      <c r="AO16" s="86" t="s">
        <v>177</v>
      </c>
      <c r="AP16" s="86" t="s">
        <v>221</v>
      </c>
      <c r="AQ16" s="86" t="s">
        <v>222</v>
      </c>
      <c r="AR16" s="89" t="s">
        <v>226</v>
      </c>
      <c r="AS16" s="89" t="s">
        <v>223</v>
      </c>
      <c r="AT16" s="74">
        <v>0.5</v>
      </c>
      <c r="AU16" s="74">
        <v>0.5</v>
      </c>
      <c r="AV16" s="5">
        <f t="shared" si="5"/>
        <v>0</v>
      </c>
      <c r="AW16" s="5" t="str">
        <f t="shared" si="12"/>
        <v>Aceptable</v>
      </c>
      <c r="AX16" s="86" t="s">
        <v>177</v>
      </c>
      <c r="AY16" s="86" t="s">
        <v>221</v>
      </c>
      <c r="AZ16" s="86" t="s">
        <v>222</v>
      </c>
      <c r="BA16" s="89" t="s">
        <v>226</v>
      </c>
      <c r="BB16" s="89" t="s">
        <v>223</v>
      </c>
      <c r="BC16" s="5" t="s">
        <v>46</v>
      </c>
      <c r="BD16" s="5"/>
      <c r="BE16" s="5" t="str">
        <f t="shared" si="6"/>
        <v/>
      </c>
      <c r="BF16" s="5" t="str">
        <f>IF(ISERROR(IF(AO$7="Ascendente",(IF(AND(BE16&gt;=(-5),BE16&lt;=15),"Aceptable",(IF(AND(BE16&gt;=(-10),BE16&lt;(-5)),"Riesgo","Crítico")))),(IF(AND(BE16&gt;=(-15),BE16&lt;=5),"Aceptable",(IF(AND(BE16&gt;5,BE16&lt;=15),"Riesgo","Crítico")))))),"",(IF(AO12="Ascendente",(IF(AND(BE16&gt;=(-5),BE16&lt;=15),"Aceptable",(IF(AND(BE16&gt;=(-10),BE16&lt;(-5)),"Riesgo","Crítico")))),(IF(AND(BE16&gt;=(-15),BE16&lt;=5),"Aceptable",(IF(AND(BE16&gt;5,BE16&lt;=15),"Riesgo","Crítico")))))))</f>
        <v>Crítico</v>
      </c>
      <c r="BG16" s="15"/>
      <c r="BH16" s="15"/>
      <c r="BI16" s="15"/>
      <c r="BJ16" s="15"/>
      <c r="BK16" s="15"/>
      <c r="BL16" s="57">
        <v>0.9</v>
      </c>
      <c r="BM16" s="98">
        <v>1</v>
      </c>
      <c r="BN16" s="5">
        <f t="shared" si="7"/>
        <v>11.111111111111114</v>
      </c>
      <c r="BO16" s="32" t="str">
        <f t="shared" si="14"/>
        <v>Riesgo</v>
      </c>
      <c r="BP16" s="101" t="s">
        <v>177</v>
      </c>
      <c r="BQ16" s="101" t="s">
        <v>278</v>
      </c>
      <c r="BR16" s="99" t="s">
        <v>279</v>
      </c>
      <c r="BS16" s="99" t="s">
        <v>280</v>
      </c>
      <c r="BT16" s="102" t="s">
        <v>281</v>
      </c>
      <c r="BU16" s="36"/>
      <c r="BV16" s="70"/>
      <c r="BW16" s="43"/>
      <c r="BX16" s="43"/>
      <c r="BY16" s="43"/>
      <c r="BZ16" s="39"/>
      <c r="CA16" s="47"/>
    </row>
    <row r="17" spans="73:73">
      <c r="BU17" s="6"/>
    </row>
    <row r="18" spans="73:73">
      <c r="BU18" s="6"/>
    </row>
    <row r="19" spans="73:73">
      <c r="BU19" s="6"/>
    </row>
    <row r="20" spans="73:73">
      <c r="BU20" s="6"/>
    </row>
    <row r="21" spans="73:73">
      <c r="BU21" s="6"/>
    </row>
    <row r="22" spans="73:73">
      <c r="BU22" s="6"/>
    </row>
    <row r="23" spans="73:73">
      <c r="BU23" s="6"/>
    </row>
    <row r="24" spans="73:73">
      <c r="BU24" s="6"/>
    </row>
    <row r="25" spans="73:73">
      <c r="BU25" s="6"/>
    </row>
    <row r="26" spans="73:73">
      <c r="BU26" s="6"/>
    </row>
    <row r="27" spans="73:73">
      <c r="BU27" s="6"/>
    </row>
    <row r="28" spans="73:73">
      <c r="BU28" s="6"/>
    </row>
    <row r="29" spans="73:73">
      <c r="BU29" s="6"/>
    </row>
    <row r="30" spans="73:73">
      <c r="BU30" s="6"/>
    </row>
    <row r="31" spans="73:73">
      <c r="BU31" s="6"/>
    </row>
    <row r="32" spans="73:73">
      <c r="BU32" s="6"/>
    </row>
    <row r="33" spans="73:73">
      <c r="BU33" s="6"/>
    </row>
    <row r="34" spans="73:73">
      <c r="BU34" s="6"/>
    </row>
    <row r="35" spans="73:73">
      <c r="BU35" s="6"/>
    </row>
    <row r="36" spans="73:73">
      <c r="BU36" s="6"/>
    </row>
    <row r="37" spans="73:73">
      <c r="BU37" s="6"/>
    </row>
    <row r="38" spans="73:73">
      <c r="BU38" s="6"/>
    </row>
    <row r="39" spans="73:73">
      <c r="BU39" s="6"/>
    </row>
    <row r="40" spans="73:73">
      <c r="BU40" s="6"/>
    </row>
    <row r="41" spans="73:73">
      <c r="BU41" s="6"/>
    </row>
    <row r="42" spans="73:73">
      <c r="BU42" s="6"/>
    </row>
    <row r="43" spans="73:73">
      <c r="BU43" s="6"/>
    </row>
    <row r="44" spans="73:73">
      <c r="BU44" s="6"/>
    </row>
    <row r="45" spans="73:73">
      <c r="BU45" s="6"/>
    </row>
    <row r="46" spans="73:73">
      <c r="BU46" s="6"/>
    </row>
    <row r="47" spans="73:73">
      <c r="BU47" s="6"/>
    </row>
    <row r="48" spans="73:73">
      <c r="BU48" s="6"/>
    </row>
    <row r="49" spans="73:73">
      <c r="BU49" s="6"/>
    </row>
    <row r="50" spans="73:73">
      <c r="BU50" s="6"/>
    </row>
    <row r="51" spans="73:73">
      <c r="BU51" s="6"/>
    </row>
    <row r="52" spans="73:73">
      <c r="BU52" s="6"/>
    </row>
    <row r="53" spans="73:73">
      <c r="BU53" s="6"/>
    </row>
    <row r="54" spans="73:73">
      <c r="BU54" s="6"/>
    </row>
    <row r="55" spans="73:73">
      <c r="BU55" s="6"/>
    </row>
    <row r="56" spans="73:73">
      <c r="BU56" s="6"/>
    </row>
    <row r="57" spans="73:73">
      <c r="BU57" s="6"/>
    </row>
    <row r="58" spans="73:73">
      <c r="BU58" s="6"/>
    </row>
    <row r="59" spans="73:73">
      <c r="BU59" s="6"/>
    </row>
    <row r="60" spans="73:73">
      <c r="BU60" s="6"/>
    </row>
    <row r="61" spans="73:73">
      <c r="BU61" s="6"/>
    </row>
    <row r="62" spans="73:73">
      <c r="BU62" s="6"/>
    </row>
    <row r="63" spans="73:73">
      <c r="BU63" s="6"/>
    </row>
    <row r="64" spans="73:73">
      <c r="BU64" s="6"/>
    </row>
    <row r="65" spans="73:73">
      <c r="BU65" s="6"/>
    </row>
    <row r="66" spans="73:73">
      <c r="BU66" s="6"/>
    </row>
    <row r="67" spans="73:73">
      <c r="BU67" s="6"/>
    </row>
    <row r="68" spans="73:73">
      <c r="BU68" s="6"/>
    </row>
    <row r="69" spans="73:73">
      <c r="BU69" s="6"/>
    </row>
    <row r="70" spans="73:73">
      <c r="BU70" s="6"/>
    </row>
    <row r="71" spans="73:73">
      <c r="BU71" s="6"/>
    </row>
    <row r="72" spans="73:73">
      <c r="BU72" s="6"/>
    </row>
    <row r="73" spans="73:73">
      <c r="BU73" s="6"/>
    </row>
    <row r="74" spans="73:73">
      <c r="BU74" s="6"/>
    </row>
    <row r="75" spans="73:73">
      <c r="BU75" s="6"/>
    </row>
    <row r="76" spans="73:73">
      <c r="BU76" s="6"/>
    </row>
    <row r="77" spans="73:73">
      <c r="BU77" s="6"/>
    </row>
    <row r="78" spans="73:73">
      <c r="BU78" s="6"/>
    </row>
    <row r="79" spans="73:73">
      <c r="BU79" s="6"/>
    </row>
    <row r="80" spans="73:73">
      <c r="BU80" s="6"/>
    </row>
    <row r="81" spans="73:73">
      <c r="BU81" s="6"/>
    </row>
    <row r="82" spans="73:73">
      <c r="BU82" s="6"/>
    </row>
    <row r="83" spans="73:73">
      <c r="BU83" s="6"/>
    </row>
    <row r="84" spans="73:73">
      <c r="BU84" s="6"/>
    </row>
    <row r="85" spans="73:73">
      <c r="BU85" s="6"/>
    </row>
    <row r="86" spans="73:73">
      <c r="BU86" s="6"/>
    </row>
    <row r="87" spans="73:73">
      <c r="BU87" s="6"/>
    </row>
    <row r="88" spans="73:73">
      <c r="BU88" s="6"/>
    </row>
    <row r="89" spans="73:73">
      <c r="BU89" s="6"/>
    </row>
    <row r="90" spans="73:73">
      <c r="BU90" s="6"/>
    </row>
    <row r="91" spans="73:73">
      <c r="BU91" s="6"/>
    </row>
    <row r="92" spans="73:73">
      <c r="BU92" s="6"/>
    </row>
    <row r="93" spans="73:73">
      <c r="BU93" s="6"/>
    </row>
    <row r="94" spans="73:73">
      <c r="BU94" s="6"/>
    </row>
    <row r="95" spans="73:73">
      <c r="BU95" s="6"/>
    </row>
    <row r="96" spans="73:73">
      <c r="BU96" s="6"/>
    </row>
    <row r="97" spans="73:73">
      <c r="BU97" s="6"/>
    </row>
    <row r="98" spans="73:73">
      <c r="BU98" s="6"/>
    </row>
    <row r="99" spans="73:73">
      <c r="BU99" s="6"/>
    </row>
    <row r="100" spans="73:73">
      <c r="BU100" s="6"/>
    </row>
    <row r="101" spans="73:73">
      <c r="BU101" s="6"/>
    </row>
    <row r="102" spans="73:73">
      <c r="BU102" s="6"/>
    </row>
    <row r="103" spans="73:73">
      <c r="BU103" s="6"/>
    </row>
    <row r="104" spans="73:73">
      <c r="BU104" s="6"/>
    </row>
    <row r="105" spans="73:73">
      <c r="BU105" s="6"/>
    </row>
    <row r="106" spans="73:73">
      <c r="BU106" s="6"/>
    </row>
    <row r="107" spans="73:73">
      <c r="BU107" s="6"/>
    </row>
    <row r="108" spans="73:73">
      <c r="BU108" s="6"/>
    </row>
    <row r="109" spans="73:73">
      <c r="BU109" s="6"/>
    </row>
    <row r="110" spans="73:73">
      <c r="BU110" s="6"/>
    </row>
    <row r="111" spans="73:73">
      <c r="BU111" s="6"/>
    </row>
    <row r="112" spans="73:73">
      <c r="BU112" s="6"/>
    </row>
    <row r="113" spans="73:73">
      <c r="BU113" s="6"/>
    </row>
    <row r="114" spans="73:73">
      <c r="BU114" s="6"/>
    </row>
    <row r="115" spans="73:73">
      <c r="BU115" s="6"/>
    </row>
    <row r="116" spans="73:73">
      <c r="BU116" s="6"/>
    </row>
    <row r="117" spans="73:73">
      <c r="BU117" s="6"/>
    </row>
    <row r="118" spans="73:73">
      <c r="BU118" s="6"/>
    </row>
    <row r="119" spans="73:73">
      <c r="BU119" s="6"/>
    </row>
    <row r="120" spans="73:73">
      <c r="BU120" s="6"/>
    </row>
    <row r="121" spans="73:73">
      <c r="BU121" s="6"/>
    </row>
    <row r="122" spans="73:73">
      <c r="BU122" s="6"/>
    </row>
    <row r="123" spans="73:73">
      <c r="BU123" s="6"/>
    </row>
    <row r="124" spans="73:73">
      <c r="BU124" s="6"/>
    </row>
    <row r="125" spans="73:73">
      <c r="BU125" s="6"/>
    </row>
    <row r="126" spans="73:73">
      <c r="BU126" s="6"/>
    </row>
    <row r="127" spans="73:73">
      <c r="BU127" s="6"/>
    </row>
    <row r="128" spans="73:73">
      <c r="BU128" s="6"/>
    </row>
    <row r="129" spans="73:73">
      <c r="BU129" s="6"/>
    </row>
    <row r="130" spans="73:73">
      <c r="BU130" s="6"/>
    </row>
    <row r="131" spans="73:73">
      <c r="BU131" s="6"/>
    </row>
    <row r="132" spans="73:73">
      <c r="BU132" s="6"/>
    </row>
    <row r="133" spans="73:73">
      <c r="BU133" s="6"/>
    </row>
    <row r="134" spans="73:73">
      <c r="BU134" s="6"/>
    </row>
    <row r="135" spans="73:73">
      <c r="BU135" s="6"/>
    </row>
    <row r="136" spans="73:73">
      <c r="BU136" s="6"/>
    </row>
    <row r="137" spans="73:73">
      <c r="BU137" s="6"/>
    </row>
    <row r="138" spans="73:73">
      <c r="BU138" s="6"/>
    </row>
    <row r="139" spans="73:73">
      <c r="BU139" s="6"/>
    </row>
    <row r="140" spans="73:73">
      <c r="BU140" s="6"/>
    </row>
    <row r="141" spans="73:73">
      <c r="BU141" s="6"/>
    </row>
    <row r="142" spans="73:73">
      <c r="BU142" s="6"/>
    </row>
    <row r="143" spans="73:73">
      <c r="BU143" s="6"/>
    </row>
    <row r="144" spans="73:73">
      <c r="BU144" s="6"/>
    </row>
    <row r="145" spans="73:73">
      <c r="BU145" s="6"/>
    </row>
    <row r="146" spans="73:73">
      <c r="BU146" s="6"/>
    </row>
    <row r="147" spans="73:73">
      <c r="BU147" s="6"/>
    </row>
    <row r="148" spans="73:73">
      <c r="BU148" s="6"/>
    </row>
    <row r="149" spans="73:73">
      <c r="BU149" s="6"/>
    </row>
    <row r="150" spans="73:73">
      <c r="BU150" s="6"/>
    </row>
    <row r="151" spans="73:73">
      <c r="BU151" s="6"/>
    </row>
    <row r="152" spans="73:73">
      <c r="BU152" s="6"/>
    </row>
    <row r="153" spans="73:73">
      <c r="BU153" s="6"/>
    </row>
    <row r="154" spans="73:73">
      <c r="BU154" s="6"/>
    </row>
    <row r="155" spans="73:73">
      <c r="BU155" s="6"/>
    </row>
    <row r="156" spans="73:73">
      <c r="BU156" s="6"/>
    </row>
    <row r="157" spans="73:73">
      <c r="BU157" s="6"/>
    </row>
    <row r="158" spans="73:73">
      <c r="BU158" s="6"/>
    </row>
    <row r="159" spans="73:73">
      <c r="BU159" s="6"/>
    </row>
    <row r="160" spans="73:73">
      <c r="BU160" s="6"/>
    </row>
    <row r="161" spans="73:73">
      <c r="BU161" s="6"/>
    </row>
    <row r="162" spans="73:73">
      <c r="BU162" s="6"/>
    </row>
    <row r="163" spans="73:73">
      <c r="BU163" s="6"/>
    </row>
    <row r="164" spans="73:73">
      <c r="BU164" s="6"/>
    </row>
    <row r="165" spans="73:73">
      <c r="BU165" s="6"/>
    </row>
    <row r="166" spans="73:73">
      <c r="BU166" s="6"/>
    </row>
    <row r="167" spans="73:73">
      <c r="BU167" s="6"/>
    </row>
    <row r="168" spans="73:73">
      <c r="BU168" s="6"/>
    </row>
    <row r="169" spans="73:73">
      <c r="BU169" s="6"/>
    </row>
    <row r="170" spans="73:73">
      <c r="BU170" s="6"/>
    </row>
    <row r="171" spans="73:73">
      <c r="BU171" s="6"/>
    </row>
    <row r="172" spans="73:73">
      <c r="BU172" s="6"/>
    </row>
    <row r="173" spans="73:73">
      <c r="BU173" s="6"/>
    </row>
    <row r="174" spans="73:73">
      <c r="BU174" s="6"/>
    </row>
    <row r="175" spans="73:73">
      <c r="BU175" s="6"/>
    </row>
    <row r="176" spans="73:73">
      <c r="BU176" s="6"/>
    </row>
    <row r="177" spans="73:73">
      <c r="BU177" s="6"/>
    </row>
    <row r="178" spans="73:73">
      <c r="BU178" s="6"/>
    </row>
    <row r="179" spans="73:73">
      <c r="BU179" s="6"/>
    </row>
    <row r="180" spans="73:73">
      <c r="BU180" s="6"/>
    </row>
    <row r="181" spans="73:73">
      <c r="BU181" s="6"/>
    </row>
    <row r="182" spans="73:73">
      <c r="BU182" s="6"/>
    </row>
    <row r="183" spans="73:73">
      <c r="BU183" s="6"/>
    </row>
    <row r="184" spans="73:73">
      <c r="BU184" s="6"/>
    </row>
    <row r="185" spans="73:73">
      <c r="BU185" s="6"/>
    </row>
    <row r="186" spans="73:73">
      <c r="BU186" s="6"/>
    </row>
    <row r="187" spans="73:73">
      <c r="BU187" s="6"/>
    </row>
    <row r="188" spans="73:73">
      <c r="BU188" s="6"/>
    </row>
    <row r="189" spans="73:73">
      <c r="BU189" s="6"/>
    </row>
    <row r="190" spans="73:73">
      <c r="BU190" s="6"/>
    </row>
    <row r="191" spans="73:73">
      <c r="BU191" s="6"/>
    </row>
    <row r="192" spans="73:73">
      <c r="BU192" s="6"/>
    </row>
    <row r="193" spans="73:73">
      <c r="BU193" s="6"/>
    </row>
    <row r="194" spans="73:73">
      <c r="BU194" s="6"/>
    </row>
    <row r="195" spans="73:73">
      <c r="BU195" s="6"/>
    </row>
    <row r="196" spans="73:73">
      <c r="BU196" s="6"/>
    </row>
    <row r="197" spans="73:73">
      <c r="BU197" s="6"/>
    </row>
    <row r="198" spans="73:73">
      <c r="BU198" s="6"/>
    </row>
    <row r="199" spans="73:73">
      <c r="BU199" s="6"/>
    </row>
    <row r="200" spans="73:73">
      <c r="BU200" s="6"/>
    </row>
    <row r="201" spans="73:73">
      <c r="BU201" s="6"/>
    </row>
    <row r="202" spans="73:73">
      <c r="BU202" s="6"/>
    </row>
    <row r="203" spans="73:73">
      <c r="BU203" s="6"/>
    </row>
    <row r="204" spans="73:73">
      <c r="BU204" s="6"/>
    </row>
    <row r="205" spans="73:73">
      <c r="BU205" s="6"/>
    </row>
    <row r="206" spans="73:73">
      <c r="BU206" s="6"/>
    </row>
    <row r="207" spans="73:73">
      <c r="BU207" s="6"/>
    </row>
    <row r="208" spans="73:73">
      <c r="BU208" s="6"/>
    </row>
    <row r="209" spans="73:73">
      <c r="BU209" s="6"/>
    </row>
    <row r="210" spans="73:73">
      <c r="BU210" s="6"/>
    </row>
    <row r="211" spans="73:73">
      <c r="BU211" s="6"/>
    </row>
    <row r="212" spans="73:73">
      <c r="BU212" s="6"/>
    </row>
    <row r="213" spans="73:73">
      <c r="BU213" s="6"/>
    </row>
    <row r="214" spans="73:73">
      <c r="BU214" s="6"/>
    </row>
    <row r="215" spans="73:73">
      <c r="BU215" s="6"/>
    </row>
    <row r="216" spans="73:73">
      <c r="BU216" s="6"/>
    </row>
    <row r="217" spans="73:73">
      <c r="BU217" s="6"/>
    </row>
    <row r="218" spans="73:73">
      <c r="BU218" s="6"/>
    </row>
    <row r="219" spans="73:73">
      <c r="BU219" s="6"/>
    </row>
    <row r="220" spans="73:73">
      <c r="BU220" s="6"/>
    </row>
    <row r="221" spans="73:73">
      <c r="BU221" s="6"/>
    </row>
    <row r="222" spans="73:73">
      <c r="BU222" s="6"/>
    </row>
    <row r="223" spans="73:73">
      <c r="BU223" s="6"/>
    </row>
    <row r="224" spans="73:73">
      <c r="BU224" s="6"/>
    </row>
    <row r="225" spans="73:73">
      <c r="BU225" s="6"/>
    </row>
    <row r="226" spans="73:73">
      <c r="BU226" s="6"/>
    </row>
    <row r="227" spans="73:73">
      <c r="BU227" s="6"/>
    </row>
    <row r="228" spans="73:73">
      <c r="BU228" s="6"/>
    </row>
    <row r="229" spans="73:73">
      <c r="BU229" s="6"/>
    </row>
    <row r="230" spans="73:73">
      <c r="BU230" s="6"/>
    </row>
    <row r="231" spans="73:73">
      <c r="BU231" s="6"/>
    </row>
    <row r="232" spans="73:73">
      <c r="BU232" s="6"/>
    </row>
    <row r="233" spans="73:73">
      <c r="BU233" s="6"/>
    </row>
    <row r="234" spans="73:73">
      <c r="BU234" s="6"/>
    </row>
    <row r="235" spans="73:73">
      <c r="BU235" s="6"/>
    </row>
    <row r="236" spans="73:73">
      <c r="BU236" s="6"/>
    </row>
    <row r="237" spans="73:73">
      <c r="BU237" s="6"/>
    </row>
    <row r="238" spans="73:73">
      <c r="BU238" s="6"/>
    </row>
    <row r="239" spans="73:73">
      <c r="BU239" s="6"/>
    </row>
    <row r="240" spans="73:73">
      <c r="BU240" s="6"/>
    </row>
    <row r="241" spans="73:73">
      <c r="BU241" s="6"/>
    </row>
    <row r="242" spans="73:73">
      <c r="BU242" s="6"/>
    </row>
    <row r="243" spans="73:73">
      <c r="BU243" s="6"/>
    </row>
    <row r="244" spans="73:73">
      <c r="BU244" s="6"/>
    </row>
    <row r="245" spans="73:73">
      <c r="BU245" s="6"/>
    </row>
    <row r="246" spans="73:73">
      <c r="BU246" s="6"/>
    </row>
    <row r="247" spans="73:73">
      <c r="BU247" s="6"/>
    </row>
    <row r="248" spans="73:73">
      <c r="BU248" s="6"/>
    </row>
    <row r="249" spans="73:73">
      <c r="BU249" s="6"/>
    </row>
    <row r="250" spans="73:73">
      <c r="BU250" s="6"/>
    </row>
    <row r="251" spans="73:73">
      <c r="BU251" s="6"/>
    </row>
    <row r="252" spans="73:73">
      <c r="BU252" s="6"/>
    </row>
    <row r="253" spans="73:73">
      <c r="BU253" s="6"/>
    </row>
    <row r="254" spans="73:73">
      <c r="BU254" s="6"/>
    </row>
    <row r="255" spans="73:73">
      <c r="BU255" s="6"/>
    </row>
    <row r="256" spans="73:73">
      <c r="BU256" s="6"/>
    </row>
    <row r="257" spans="73:73">
      <c r="BU257" s="6"/>
    </row>
    <row r="258" spans="73:73">
      <c r="BU258" s="6"/>
    </row>
    <row r="259" spans="73:73">
      <c r="BU259" s="6"/>
    </row>
    <row r="260" spans="73:73">
      <c r="BU260" s="6"/>
    </row>
    <row r="261" spans="73:73">
      <c r="BU261" s="6"/>
    </row>
    <row r="262" spans="73:73">
      <c r="BU262" s="6"/>
    </row>
    <row r="263" spans="73:73">
      <c r="BU263" s="6"/>
    </row>
    <row r="264" spans="73:73">
      <c r="BU264" s="6"/>
    </row>
    <row r="265" spans="73:73">
      <c r="BU265" s="6"/>
    </row>
    <row r="266" spans="73:73">
      <c r="BU266" s="6"/>
    </row>
    <row r="267" spans="73:73">
      <c r="BU267" s="6"/>
    </row>
    <row r="268" spans="73:73">
      <c r="BU268" s="6"/>
    </row>
    <row r="269" spans="73:73">
      <c r="BU269" s="6"/>
    </row>
    <row r="270" spans="73:73">
      <c r="BU270" s="6"/>
    </row>
    <row r="271" spans="73:73">
      <c r="BU271" s="6"/>
    </row>
    <row r="272" spans="73:73">
      <c r="BU272" s="6"/>
    </row>
    <row r="273" spans="73:73">
      <c r="BU273" s="6"/>
    </row>
    <row r="274" spans="73:73">
      <c r="BU274" s="6"/>
    </row>
    <row r="275" spans="73:73">
      <c r="BU275" s="6"/>
    </row>
    <row r="276" spans="73:73">
      <c r="BU276" s="6"/>
    </row>
    <row r="277" spans="73:73">
      <c r="BU277" s="6"/>
    </row>
    <row r="278" spans="73:73">
      <c r="BU278" s="6"/>
    </row>
    <row r="279" spans="73:73">
      <c r="BU279" s="6"/>
    </row>
    <row r="280" spans="73:73">
      <c r="BU280" s="6"/>
    </row>
    <row r="281" spans="73:73">
      <c r="BU281" s="6"/>
    </row>
    <row r="282" spans="73:73">
      <c r="BU282" s="6"/>
    </row>
    <row r="283" spans="73:73">
      <c r="BU283" s="6"/>
    </row>
    <row r="284" spans="73:73">
      <c r="BU284" s="6"/>
    </row>
    <row r="285" spans="73:73">
      <c r="BU285" s="6"/>
    </row>
    <row r="286" spans="73:73">
      <c r="BU286" s="6"/>
    </row>
    <row r="287" spans="73:73">
      <c r="BU287" s="6"/>
    </row>
    <row r="288" spans="73:73">
      <c r="BU288" s="6"/>
    </row>
    <row r="289" spans="73:73">
      <c r="BU289" s="6"/>
    </row>
    <row r="290" spans="73:73">
      <c r="BU290" s="6"/>
    </row>
    <row r="291" spans="73:73">
      <c r="BU291" s="6"/>
    </row>
    <row r="292" spans="73:73">
      <c r="BU292" s="6"/>
    </row>
    <row r="293" spans="73:73">
      <c r="BU293" s="6"/>
    </row>
    <row r="294" spans="73:73">
      <c r="BU294" s="6"/>
    </row>
    <row r="295" spans="73:73">
      <c r="BU295" s="6"/>
    </row>
    <row r="296" spans="73:73">
      <c r="BU296" s="6"/>
    </row>
    <row r="297" spans="73:73">
      <c r="BU297" s="6"/>
    </row>
    <row r="298" spans="73:73">
      <c r="BU298" s="6"/>
    </row>
    <row r="299" spans="73:73">
      <c r="BU299" s="6"/>
    </row>
    <row r="300" spans="73:73">
      <c r="BU300" s="6"/>
    </row>
    <row r="301" spans="73:73">
      <c r="BU301" s="6"/>
    </row>
    <row r="302" spans="73:73">
      <c r="BU302" s="6"/>
    </row>
    <row r="303" spans="73:73">
      <c r="BU303" s="6"/>
    </row>
    <row r="304" spans="73:73">
      <c r="BU304" s="6"/>
    </row>
    <row r="305" spans="73:73">
      <c r="BU305" s="6"/>
    </row>
    <row r="306" spans="73:73">
      <c r="BU306" s="6"/>
    </row>
    <row r="307" spans="73:73">
      <c r="BU307" s="6"/>
    </row>
    <row r="308" spans="73:73">
      <c r="BU308" s="6"/>
    </row>
    <row r="309" spans="73:73">
      <c r="BU309" s="6"/>
    </row>
    <row r="310" spans="73:73">
      <c r="BU310" s="6"/>
    </row>
    <row r="311" spans="73:73">
      <c r="BU311" s="6"/>
    </row>
    <row r="312" spans="73:73">
      <c r="BU312" s="6"/>
    </row>
    <row r="313" spans="73:73">
      <c r="BU313" s="6"/>
    </row>
    <row r="314" spans="73:73">
      <c r="BU314" s="6"/>
    </row>
    <row r="315" spans="73:73">
      <c r="BU315" s="6"/>
    </row>
    <row r="316" spans="73:73">
      <c r="BU316" s="6"/>
    </row>
    <row r="317" spans="73:73">
      <c r="BU317" s="6"/>
    </row>
    <row r="318" spans="73:73">
      <c r="BU318" s="6"/>
    </row>
    <row r="319" spans="73:73">
      <c r="BU319" s="6"/>
    </row>
    <row r="320" spans="73:73">
      <c r="BU320" s="6"/>
    </row>
    <row r="321" spans="73:73">
      <c r="BU321" s="6"/>
    </row>
    <row r="322" spans="73:73">
      <c r="BU322" s="6"/>
    </row>
    <row r="323" spans="73:73">
      <c r="BU323" s="6"/>
    </row>
    <row r="324" spans="73:73">
      <c r="BU324" s="6"/>
    </row>
    <row r="325" spans="73:73">
      <c r="BU325" s="6"/>
    </row>
    <row r="326" spans="73:73">
      <c r="BU326" s="6"/>
    </row>
    <row r="327" spans="73:73">
      <c r="BU327" s="6"/>
    </row>
    <row r="328" spans="73:73">
      <c r="BU328" s="6"/>
    </row>
    <row r="329" spans="73:73">
      <c r="BU329" s="6"/>
    </row>
    <row r="330" spans="73:73">
      <c r="BU330" s="6"/>
    </row>
    <row r="331" spans="73:73">
      <c r="BU331" s="6"/>
    </row>
    <row r="332" spans="73:73">
      <c r="BU332" s="6"/>
    </row>
    <row r="333" spans="73:73">
      <c r="BU333" s="6"/>
    </row>
    <row r="334" spans="73:73">
      <c r="BU334" s="6"/>
    </row>
    <row r="335" spans="73:73">
      <c r="BU335" s="6"/>
    </row>
    <row r="336" spans="73:73">
      <c r="BU336" s="6"/>
    </row>
    <row r="337" spans="73:73">
      <c r="BU337" s="6"/>
    </row>
    <row r="338" spans="73:73">
      <c r="BU338" s="6"/>
    </row>
    <row r="339" spans="73:73">
      <c r="BU339" s="6"/>
    </row>
    <row r="340" spans="73:73">
      <c r="BU340" s="6"/>
    </row>
    <row r="341" spans="73:73">
      <c r="BU341" s="6"/>
    </row>
    <row r="342" spans="73:73">
      <c r="BU342" s="6"/>
    </row>
    <row r="343" spans="73:73">
      <c r="BU343" s="6"/>
    </row>
    <row r="344" spans="73:73">
      <c r="BU344" s="6"/>
    </row>
    <row r="345" spans="73:73">
      <c r="BU345" s="6"/>
    </row>
    <row r="346" spans="73:73">
      <c r="BU346" s="6"/>
    </row>
    <row r="347" spans="73:73">
      <c r="BU347" s="6"/>
    </row>
    <row r="348" spans="73:73">
      <c r="BU348" s="6"/>
    </row>
    <row r="349" spans="73:73">
      <c r="BU349" s="6"/>
    </row>
    <row r="350" spans="73:73">
      <c r="BU350" s="6"/>
    </row>
    <row r="351" spans="73:73">
      <c r="BU351" s="6"/>
    </row>
    <row r="352" spans="73:73">
      <c r="BU352" s="6"/>
    </row>
    <row r="353" spans="73:73">
      <c r="BU353" s="6"/>
    </row>
    <row r="354" spans="73:73">
      <c r="BU354" s="6"/>
    </row>
    <row r="355" spans="73:73">
      <c r="BU355" s="6"/>
    </row>
    <row r="356" spans="73:73">
      <c r="BU356" s="6"/>
    </row>
    <row r="357" spans="73:73">
      <c r="BU357" s="6"/>
    </row>
    <row r="358" spans="73:73">
      <c r="BU358" s="6"/>
    </row>
    <row r="359" spans="73:73">
      <c r="BU359" s="6"/>
    </row>
    <row r="360" spans="73:73">
      <c r="BU360" s="6"/>
    </row>
    <row r="361" spans="73:73">
      <c r="BU361" s="6"/>
    </row>
    <row r="362" spans="73:73">
      <c r="BU362" s="6"/>
    </row>
    <row r="363" spans="73:73">
      <c r="BU363" s="6"/>
    </row>
    <row r="364" spans="73:73">
      <c r="BU364" s="6"/>
    </row>
    <row r="365" spans="73:73">
      <c r="BU365" s="6"/>
    </row>
    <row r="366" spans="73:73">
      <c r="BU366" s="6"/>
    </row>
    <row r="367" spans="73:73">
      <c r="BU367" s="6"/>
    </row>
    <row r="368" spans="73:73">
      <c r="BU368" s="6"/>
    </row>
    <row r="369" spans="73:73">
      <c r="BU369" s="6"/>
    </row>
    <row r="370" spans="73:73">
      <c r="BU370" s="6"/>
    </row>
    <row r="371" spans="73:73">
      <c r="BU371" s="6"/>
    </row>
    <row r="372" spans="73:73">
      <c r="BU372" s="6"/>
    </row>
    <row r="373" spans="73:73">
      <c r="BU373" s="6"/>
    </row>
    <row r="374" spans="73:73">
      <c r="BU374" s="6"/>
    </row>
    <row r="375" spans="73:73">
      <c r="BU375" s="6"/>
    </row>
    <row r="376" spans="73:73">
      <c r="BU376" s="6"/>
    </row>
    <row r="377" spans="73:73">
      <c r="BU377" s="6"/>
    </row>
    <row r="378" spans="73:73">
      <c r="BU378" s="6"/>
    </row>
    <row r="379" spans="73:73">
      <c r="BU379" s="6"/>
    </row>
    <row r="380" spans="73:73">
      <c r="BU380" s="6"/>
    </row>
    <row r="381" spans="73:73">
      <c r="BU381" s="6"/>
    </row>
    <row r="382" spans="73:73">
      <c r="BU382" s="6"/>
    </row>
    <row r="383" spans="73:73">
      <c r="BU383" s="6"/>
    </row>
    <row r="384" spans="73:73">
      <c r="BU384" s="6"/>
    </row>
    <row r="385" spans="73:73">
      <c r="BU385" s="6"/>
    </row>
    <row r="386" spans="73:73">
      <c r="BU386" s="6"/>
    </row>
    <row r="387" spans="73:73">
      <c r="BU387" s="6"/>
    </row>
    <row r="388" spans="73:73">
      <c r="BU388" s="6"/>
    </row>
    <row r="389" spans="73:73">
      <c r="BU389" s="6"/>
    </row>
    <row r="390" spans="73:73">
      <c r="BU390" s="6"/>
    </row>
    <row r="391" spans="73:73">
      <c r="BU391" s="6"/>
    </row>
    <row r="392" spans="73:73">
      <c r="BU392" s="6"/>
    </row>
    <row r="393" spans="73:73">
      <c r="BU393" s="6"/>
    </row>
    <row r="394" spans="73:73">
      <c r="BU394" s="6"/>
    </row>
    <row r="395" spans="73:73">
      <c r="BU395" s="6"/>
    </row>
    <row r="396" spans="73:73">
      <c r="BU396" s="6"/>
    </row>
    <row r="397" spans="73:73">
      <c r="BU397" s="6"/>
    </row>
    <row r="398" spans="73:73">
      <c r="BU398" s="6"/>
    </row>
    <row r="399" spans="73:73">
      <c r="BU399" s="6"/>
    </row>
    <row r="400" spans="73:73">
      <c r="BU400" s="6"/>
    </row>
    <row r="401" spans="73:73">
      <c r="BU401" s="6"/>
    </row>
    <row r="402" spans="73:73">
      <c r="BU402" s="6"/>
    </row>
    <row r="403" spans="73:73">
      <c r="BU403" s="6"/>
    </row>
    <row r="404" spans="73:73">
      <c r="BU404" s="6"/>
    </row>
    <row r="405" spans="73:73">
      <c r="BU405" s="6"/>
    </row>
    <row r="406" spans="73:73">
      <c r="BU406" s="6"/>
    </row>
    <row r="407" spans="73:73">
      <c r="BU407" s="6"/>
    </row>
    <row r="408" spans="73:73">
      <c r="BU408" s="6"/>
    </row>
    <row r="409" spans="73:73">
      <c r="BU409" s="6"/>
    </row>
    <row r="410" spans="73:73">
      <c r="BU410" s="6"/>
    </row>
    <row r="411" spans="73:73">
      <c r="BU411" s="6"/>
    </row>
    <row r="412" spans="73:73">
      <c r="BU412" s="6"/>
    </row>
    <row r="413" spans="73:73">
      <c r="BU413" s="6"/>
    </row>
    <row r="414" spans="73:73">
      <c r="BU414" s="6"/>
    </row>
    <row r="415" spans="73:73">
      <c r="BU415" s="6"/>
    </row>
    <row r="416" spans="73:73">
      <c r="BU416" s="6"/>
    </row>
    <row r="417" spans="73:73">
      <c r="BU417" s="6"/>
    </row>
    <row r="418" spans="73:73">
      <c r="BU418" s="6"/>
    </row>
    <row r="419" spans="73:73">
      <c r="BU419" s="6"/>
    </row>
    <row r="420" spans="73:73">
      <c r="BU420" s="6"/>
    </row>
    <row r="421" spans="73:73">
      <c r="BU421" s="6"/>
    </row>
    <row r="422" spans="73:73">
      <c r="BU422" s="6"/>
    </row>
    <row r="423" spans="73:73">
      <c r="BU423" s="6"/>
    </row>
    <row r="424" spans="73:73">
      <c r="BU424" s="6"/>
    </row>
    <row r="425" spans="73:73">
      <c r="BU425" s="6"/>
    </row>
    <row r="426" spans="73:73">
      <c r="BU426" s="6"/>
    </row>
    <row r="427" spans="73:73">
      <c r="BU427" s="6"/>
    </row>
    <row r="428" spans="73:73">
      <c r="BU428" s="6"/>
    </row>
    <row r="429" spans="73:73">
      <c r="BU429" s="6"/>
    </row>
    <row r="430" spans="73:73">
      <c r="BU430" s="6"/>
    </row>
    <row r="431" spans="73:73">
      <c r="BU431" s="6"/>
    </row>
    <row r="432" spans="73:73">
      <c r="BU432" s="6"/>
    </row>
    <row r="433" spans="73:73">
      <c r="BU433" s="6"/>
    </row>
    <row r="434" spans="73:73">
      <c r="BU434" s="6"/>
    </row>
    <row r="435" spans="73:73">
      <c r="BU435" s="6"/>
    </row>
    <row r="436" spans="73:73">
      <c r="BU436" s="6"/>
    </row>
    <row r="437" spans="73:73">
      <c r="BU437" s="6"/>
    </row>
    <row r="438" spans="73:73">
      <c r="BU438" s="6"/>
    </row>
    <row r="439" spans="73:73">
      <c r="BU439" s="6"/>
    </row>
    <row r="440" spans="73:73">
      <c r="BU440" s="6"/>
    </row>
    <row r="441" spans="73:73">
      <c r="BU441" s="6"/>
    </row>
    <row r="442" spans="73:73">
      <c r="BU442" s="6"/>
    </row>
    <row r="443" spans="73:73">
      <c r="BU443" s="6"/>
    </row>
    <row r="444" spans="73:73">
      <c r="BU444" s="6"/>
    </row>
    <row r="445" spans="73:73">
      <c r="BU445" s="6"/>
    </row>
    <row r="446" spans="73:73">
      <c r="BU446" s="6"/>
    </row>
    <row r="447" spans="73:73">
      <c r="BU447" s="6"/>
    </row>
    <row r="448" spans="73:73">
      <c r="BU448" s="6"/>
    </row>
    <row r="449" spans="73:73">
      <c r="BU449" s="6"/>
    </row>
    <row r="450" spans="73:73">
      <c r="BU450" s="6"/>
    </row>
    <row r="451" spans="73:73">
      <c r="BU451" s="6"/>
    </row>
    <row r="452" spans="73:73">
      <c r="BU452" s="6"/>
    </row>
    <row r="453" spans="73:73">
      <c r="BU453" s="6"/>
    </row>
    <row r="454" spans="73:73">
      <c r="BU454" s="6"/>
    </row>
    <row r="455" spans="73:73">
      <c r="BU455" s="6"/>
    </row>
    <row r="456" spans="73:73">
      <c r="BU456" s="6"/>
    </row>
    <row r="457" spans="73:73">
      <c r="BU457" s="6"/>
    </row>
    <row r="458" spans="73:73">
      <c r="BU458" s="6"/>
    </row>
    <row r="459" spans="73:73">
      <c r="BU459" s="6"/>
    </row>
    <row r="460" spans="73:73">
      <c r="BU460" s="6"/>
    </row>
    <row r="461" spans="73:73">
      <c r="BU461" s="6"/>
    </row>
    <row r="462" spans="73:73">
      <c r="BU462" s="6"/>
    </row>
    <row r="463" spans="73:73">
      <c r="BU463" s="6"/>
    </row>
    <row r="464" spans="73:73">
      <c r="BU464" s="6"/>
    </row>
    <row r="465" spans="73:73">
      <c r="BU465" s="6"/>
    </row>
    <row r="466" spans="73:73">
      <c r="BU466" s="6"/>
    </row>
    <row r="467" spans="73:73">
      <c r="BU467" s="6"/>
    </row>
    <row r="468" spans="73:73">
      <c r="BU468" s="6"/>
    </row>
    <row r="469" spans="73:73">
      <c r="BU469" s="6"/>
    </row>
    <row r="470" spans="73:73">
      <c r="BU470" s="6"/>
    </row>
    <row r="471" spans="73:73">
      <c r="BU471" s="6"/>
    </row>
    <row r="472" spans="73:73">
      <c r="BU472" s="6"/>
    </row>
    <row r="473" spans="73:73">
      <c r="BU473" s="6"/>
    </row>
    <row r="474" spans="73:73">
      <c r="BU474" s="6"/>
    </row>
    <row r="475" spans="73:73">
      <c r="BU475" s="6"/>
    </row>
    <row r="476" spans="73:73">
      <c r="BU476" s="6"/>
    </row>
    <row r="477" spans="73:73">
      <c r="BU477" s="6"/>
    </row>
    <row r="478" spans="73:73">
      <c r="BU478" s="6"/>
    </row>
    <row r="479" spans="73:73">
      <c r="BU479" s="6"/>
    </row>
    <row r="480" spans="73:73">
      <c r="BU480" s="6"/>
    </row>
    <row r="481" spans="73:73">
      <c r="BU481" s="6"/>
    </row>
    <row r="482" spans="73:73">
      <c r="BU482" s="6"/>
    </row>
    <row r="483" spans="73:73">
      <c r="BU483" s="6"/>
    </row>
    <row r="484" spans="73:73">
      <c r="BU484" s="6"/>
    </row>
    <row r="485" spans="73:73">
      <c r="BU485" s="6"/>
    </row>
    <row r="486" spans="73:73">
      <c r="BU486" s="6"/>
    </row>
    <row r="487" spans="73:73">
      <c r="BU487" s="6"/>
    </row>
    <row r="488" spans="73:73">
      <c r="BU488" s="6"/>
    </row>
    <row r="489" spans="73:73">
      <c r="BU489" s="6"/>
    </row>
    <row r="490" spans="73:73">
      <c r="BU490" s="6"/>
    </row>
    <row r="491" spans="73:73">
      <c r="BU491" s="6"/>
    </row>
    <row r="492" spans="73:73">
      <c r="BU492" s="6"/>
    </row>
    <row r="493" spans="73:73">
      <c r="BU493" s="6"/>
    </row>
    <row r="494" spans="73:73">
      <c r="BU494" s="6"/>
    </row>
    <row r="495" spans="73:73">
      <c r="BU495" s="6"/>
    </row>
    <row r="496" spans="73:73">
      <c r="BU496" s="6"/>
    </row>
    <row r="497" spans="73:73">
      <c r="BU497" s="6"/>
    </row>
    <row r="498" spans="73:73">
      <c r="BU498" s="6"/>
    </row>
    <row r="499" spans="73:73">
      <c r="BU499" s="6"/>
    </row>
    <row r="500" spans="73:73">
      <c r="BU500" s="6"/>
    </row>
    <row r="501" spans="73:73">
      <c r="BU501" s="6"/>
    </row>
    <row r="502" spans="73:73">
      <c r="BU502" s="6"/>
    </row>
    <row r="503" spans="73:73">
      <c r="BU503" s="6"/>
    </row>
    <row r="504" spans="73:73">
      <c r="BU504" s="6"/>
    </row>
    <row r="505" spans="73:73">
      <c r="BU505" s="6"/>
    </row>
    <row r="506" spans="73:73">
      <c r="BU506" s="6"/>
    </row>
    <row r="507" spans="73:73">
      <c r="BU507" s="6"/>
    </row>
    <row r="508" spans="73:73">
      <c r="BU508" s="6"/>
    </row>
    <row r="509" spans="73:73">
      <c r="BU509" s="6"/>
    </row>
    <row r="510" spans="73:73">
      <c r="BU510" s="6"/>
    </row>
    <row r="511" spans="73:73">
      <c r="BU511" s="6"/>
    </row>
    <row r="512" spans="73:73">
      <c r="BU512" s="6"/>
    </row>
    <row r="513" spans="73:73">
      <c r="BU513" s="6"/>
    </row>
    <row r="514" spans="73:73">
      <c r="BU514" s="6"/>
    </row>
    <row r="515" spans="73:73">
      <c r="BU515" s="6"/>
    </row>
    <row r="516" spans="73:73">
      <c r="BU516" s="6"/>
    </row>
    <row r="517" spans="73:73">
      <c r="BU517" s="6"/>
    </row>
    <row r="518" spans="73:73">
      <c r="BU518" s="6"/>
    </row>
    <row r="519" spans="73:73">
      <c r="BU519" s="6"/>
    </row>
    <row r="520" spans="73:73">
      <c r="BU520" s="6"/>
    </row>
    <row r="521" spans="73:73">
      <c r="BU521" s="6"/>
    </row>
    <row r="522" spans="73:73">
      <c r="BU522" s="6"/>
    </row>
    <row r="523" spans="73:73">
      <c r="BU523" s="6"/>
    </row>
    <row r="524" spans="73:73">
      <c r="BU524" s="6"/>
    </row>
    <row r="525" spans="73:73">
      <c r="BU525" s="6"/>
    </row>
    <row r="526" spans="73:73">
      <c r="BU526" s="6"/>
    </row>
    <row r="527" spans="73:73">
      <c r="BU527" s="6"/>
    </row>
    <row r="528" spans="73:73">
      <c r="BU528" s="6"/>
    </row>
    <row r="529" spans="73:73">
      <c r="BU529" s="6"/>
    </row>
    <row r="530" spans="73:73">
      <c r="BU530" s="6"/>
    </row>
    <row r="531" spans="73:73">
      <c r="BU531" s="6"/>
    </row>
    <row r="532" spans="73:73">
      <c r="BU532" s="6"/>
    </row>
    <row r="533" spans="73:73">
      <c r="BU533" s="6"/>
    </row>
    <row r="534" spans="73:73">
      <c r="BU534" s="6"/>
    </row>
    <row r="535" spans="73:73">
      <c r="BU535" s="6"/>
    </row>
    <row r="536" spans="73:73">
      <c r="BU536" s="6"/>
    </row>
    <row r="537" spans="73:73">
      <c r="BU537" s="6"/>
    </row>
    <row r="538" spans="73:73">
      <c r="BU538" s="6"/>
    </row>
    <row r="539" spans="73:73">
      <c r="BU539" s="6"/>
    </row>
    <row r="540" spans="73:73">
      <c r="BU540" s="6"/>
    </row>
    <row r="541" spans="73:73">
      <c r="BU541" s="6"/>
    </row>
    <row r="542" spans="73:73">
      <c r="BU542" s="6"/>
    </row>
    <row r="543" spans="73:73">
      <c r="BU543" s="6"/>
    </row>
    <row r="544" spans="73:73">
      <c r="BU544" s="6"/>
    </row>
    <row r="545" spans="73:73">
      <c r="BU545" s="6"/>
    </row>
    <row r="546" spans="73:73">
      <c r="BU546" s="6"/>
    </row>
    <row r="547" spans="73:73">
      <c r="BU547" s="6"/>
    </row>
    <row r="548" spans="73:73">
      <c r="BU548" s="6"/>
    </row>
    <row r="549" spans="73:73">
      <c r="BU549" s="6"/>
    </row>
    <row r="550" spans="73:73">
      <c r="BU550" s="6"/>
    </row>
    <row r="551" spans="73:73">
      <c r="BU551" s="6"/>
    </row>
    <row r="552" spans="73:73">
      <c r="BU552" s="6"/>
    </row>
    <row r="553" spans="73:73">
      <c r="BU553" s="6"/>
    </row>
    <row r="554" spans="73:73">
      <c r="BU554" s="6"/>
    </row>
    <row r="555" spans="73:73">
      <c r="BU555" s="6"/>
    </row>
    <row r="556" spans="73:73">
      <c r="BU556" s="6"/>
    </row>
    <row r="557" spans="73:73">
      <c r="BU557" s="6"/>
    </row>
    <row r="558" spans="73:73">
      <c r="BU558" s="6"/>
    </row>
    <row r="559" spans="73:73">
      <c r="BU559" s="6"/>
    </row>
    <row r="560" spans="73:73">
      <c r="BU560" s="6"/>
    </row>
    <row r="561" spans="73:73">
      <c r="BU561" s="6"/>
    </row>
    <row r="562" spans="73:73">
      <c r="BU562" s="6"/>
    </row>
    <row r="563" spans="73:73">
      <c r="BU563" s="6"/>
    </row>
    <row r="564" spans="73:73">
      <c r="BU564" s="6"/>
    </row>
    <row r="565" spans="73:73">
      <c r="BU565" s="6"/>
    </row>
    <row r="566" spans="73:73">
      <c r="BU566" s="6"/>
    </row>
    <row r="567" spans="73:73">
      <c r="BU567" s="6"/>
    </row>
    <row r="568" spans="73:73">
      <c r="BU568" s="6"/>
    </row>
    <row r="569" spans="73:73">
      <c r="BU569" s="6"/>
    </row>
    <row r="570" spans="73:73">
      <c r="BU570" s="6"/>
    </row>
    <row r="571" spans="73:73">
      <c r="BU571" s="6"/>
    </row>
    <row r="572" spans="73:73">
      <c r="BU572" s="6"/>
    </row>
    <row r="573" spans="73:73">
      <c r="BU573" s="6"/>
    </row>
    <row r="574" spans="73:73">
      <c r="BU574" s="6"/>
    </row>
    <row r="575" spans="73:73">
      <c r="BU575" s="6"/>
    </row>
    <row r="576" spans="73:73">
      <c r="BU576" s="6"/>
    </row>
    <row r="577" spans="73:73">
      <c r="BU577" s="6"/>
    </row>
    <row r="578" spans="73:73">
      <c r="BU578" s="6"/>
    </row>
    <row r="579" spans="73:73">
      <c r="BU579" s="6"/>
    </row>
    <row r="580" spans="73:73">
      <c r="BU580" s="6"/>
    </row>
    <row r="581" spans="73:73">
      <c r="BU581" s="6"/>
    </row>
    <row r="582" spans="73:73">
      <c r="BU582" s="6"/>
    </row>
    <row r="583" spans="73:73">
      <c r="BU583" s="6"/>
    </row>
    <row r="584" spans="73:73">
      <c r="BU584" s="6"/>
    </row>
    <row r="585" spans="73:73">
      <c r="BU585" s="6"/>
    </row>
    <row r="586" spans="73:73">
      <c r="BU586" s="6"/>
    </row>
    <row r="587" spans="73:73">
      <c r="BU587" s="6"/>
    </row>
    <row r="588" spans="73:73">
      <c r="BU588" s="6"/>
    </row>
    <row r="589" spans="73:73">
      <c r="BU589" s="6"/>
    </row>
    <row r="590" spans="73:73">
      <c r="BU590" s="6"/>
    </row>
    <row r="591" spans="73:73">
      <c r="BU591" s="6"/>
    </row>
    <row r="592" spans="73:73">
      <c r="BU592" s="6"/>
    </row>
    <row r="593" spans="73:73">
      <c r="BU593" s="6"/>
    </row>
    <row r="594" spans="73:73">
      <c r="BU594" s="6"/>
    </row>
    <row r="595" spans="73:73">
      <c r="BU595" s="6"/>
    </row>
    <row r="596" spans="73:73">
      <c r="BU596" s="6"/>
    </row>
    <row r="597" spans="73:73">
      <c r="BU597" s="6"/>
    </row>
    <row r="598" spans="73:73">
      <c r="BU598" s="6"/>
    </row>
    <row r="599" spans="73:73">
      <c r="BU599" s="6"/>
    </row>
    <row r="600" spans="73:73">
      <c r="BU600" s="6"/>
    </row>
    <row r="601" spans="73:73">
      <c r="BU601" s="6"/>
    </row>
    <row r="602" spans="73:73">
      <c r="BU602" s="6"/>
    </row>
    <row r="603" spans="73:73">
      <c r="BU603" s="6"/>
    </row>
    <row r="604" spans="73:73">
      <c r="BU604" s="6"/>
    </row>
    <row r="605" spans="73:73">
      <c r="BU605" s="6"/>
    </row>
    <row r="606" spans="73:73">
      <c r="BU606" s="6"/>
    </row>
    <row r="607" spans="73:73">
      <c r="BU607" s="6"/>
    </row>
    <row r="608" spans="73:73">
      <c r="BU608" s="6"/>
    </row>
    <row r="609" spans="73:73">
      <c r="BU609" s="6"/>
    </row>
    <row r="610" spans="73:73">
      <c r="BU610" s="6"/>
    </row>
    <row r="611" spans="73:73">
      <c r="BU611" s="6"/>
    </row>
    <row r="612" spans="73:73">
      <c r="BU612" s="6"/>
    </row>
    <row r="613" spans="73:73">
      <c r="BU613" s="6"/>
    </row>
    <row r="614" spans="73:73">
      <c r="BU614" s="6"/>
    </row>
    <row r="615" spans="73:73">
      <c r="BU615" s="6"/>
    </row>
    <row r="616" spans="73:73">
      <c r="BU616" s="6"/>
    </row>
    <row r="617" spans="73:73">
      <c r="BU617" s="6"/>
    </row>
    <row r="618" spans="73:73">
      <c r="BU618" s="6"/>
    </row>
    <row r="619" spans="73:73">
      <c r="BU619" s="6"/>
    </row>
    <row r="620" spans="73:73">
      <c r="BU620" s="6"/>
    </row>
    <row r="621" spans="73:73">
      <c r="BU621" s="6"/>
    </row>
    <row r="622" spans="73:73">
      <c r="BU622" s="6"/>
    </row>
    <row r="623" spans="73:73">
      <c r="BU623" s="6"/>
    </row>
    <row r="624" spans="73:73">
      <c r="BU624" s="6"/>
    </row>
    <row r="625" spans="73:73">
      <c r="BU625" s="6"/>
    </row>
    <row r="626" spans="73:73">
      <c r="BU626" s="6"/>
    </row>
    <row r="627" spans="73:73">
      <c r="BU627" s="6"/>
    </row>
    <row r="628" spans="73:73">
      <c r="BU628" s="6"/>
    </row>
    <row r="629" spans="73:73">
      <c r="BU629" s="6"/>
    </row>
    <row r="630" spans="73:73">
      <c r="BU630" s="6"/>
    </row>
    <row r="631" spans="73:73">
      <c r="BU631" s="6"/>
    </row>
    <row r="632" spans="73:73">
      <c r="BU632" s="6"/>
    </row>
    <row r="633" spans="73:73">
      <c r="BU633" s="6"/>
    </row>
    <row r="634" spans="73:73">
      <c r="BU634" s="6"/>
    </row>
    <row r="635" spans="73:73">
      <c r="BU635" s="6"/>
    </row>
    <row r="636" spans="73:73">
      <c r="BU636" s="6"/>
    </row>
    <row r="637" spans="73:73">
      <c r="BU637" s="6"/>
    </row>
    <row r="638" spans="73:73">
      <c r="BU638" s="6"/>
    </row>
    <row r="639" spans="73:73">
      <c r="BU639" s="6"/>
    </row>
    <row r="640" spans="73:73">
      <c r="BU640" s="6"/>
    </row>
    <row r="641" spans="73:73">
      <c r="BU641" s="6"/>
    </row>
    <row r="642" spans="73:73">
      <c r="BU642" s="6"/>
    </row>
    <row r="643" spans="73:73">
      <c r="BU643" s="6"/>
    </row>
    <row r="644" spans="73:73">
      <c r="BU644" s="6"/>
    </row>
    <row r="645" spans="73:73">
      <c r="BU645" s="6"/>
    </row>
    <row r="646" spans="73:73">
      <c r="BU646" s="6"/>
    </row>
    <row r="647" spans="73:73">
      <c r="BU647" s="6"/>
    </row>
    <row r="648" spans="73:73">
      <c r="BU648" s="6"/>
    </row>
    <row r="649" spans="73:73">
      <c r="BU649" s="6"/>
    </row>
    <row r="650" spans="73:73">
      <c r="BU650" s="6"/>
    </row>
    <row r="651" spans="73:73">
      <c r="BU651" s="6"/>
    </row>
    <row r="652" spans="73:73">
      <c r="BU652" s="6"/>
    </row>
    <row r="653" spans="73:73">
      <c r="BU653" s="6"/>
    </row>
    <row r="654" spans="73:73">
      <c r="BU654" s="6"/>
    </row>
    <row r="655" spans="73:73">
      <c r="BU655" s="6"/>
    </row>
    <row r="656" spans="73:73">
      <c r="BU656" s="6"/>
    </row>
    <row r="657" spans="73:73">
      <c r="BU657" s="6"/>
    </row>
    <row r="658" spans="73:73">
      <c r="BU658" s="6"/>
    </row>
    <row r="659" spans="73:73">
      <c r="BU659" s="6"/>
    </row>
    <row r="660" spans="73:73">
      <c r="BU660" s="6"/>
    </row>
    <row r="661" spans="73:73">
      <c r="BU661" s="6"/>
    </row>
    <row r="662" spans="73:73">
      <c r="BU662" s="6"/>
    </row>
    <row r="663" spans="73:73">
      <c r="BU663" s="6"/>
    </row>
    <row r="664" spans="73:73">
      <c r="BU664" s="6"/>
    </row>
    <row r="665" spans="73:73">
      <c r="BU665" s="6"/>
    </row>
    <row r="666" spans="73:73">
      <c r="BU666" s="6"/>
    </row>
    <row r="667" spans="73:73">
      <c r="BU667" s="6"/>
    </row>
    <row r="668" spans="73:73">
      <c r="BU668" s="6"/>
    </row>
    <row r="669" spans="73:73">
      <c r="BU669" s="6"/>
    </row>
    <row r="670" spans="73:73">
      <c r="BU670" s="6"/>
    </row>
    <row r="671" spans="73:73">
      <c r="BU671" s="6"/>
    </row>
    <row r="672" spans="73:73">
      <c r="BU672" s="6"/>
    </row>
    <row r="673" spans="73:73">
      <c r="BU673" s="6"/>
    </row>
    <row r="674" spans="73:73">
      <c r="BU674" s="6"/>
    </row>
    <row r="675" spans="73:73">
      <c r="BU675" s="6"/>
    </row>
    <row r="676" spans="73:73">
      <c r="BU676" s="6"/>
    </row>
    <row r="677" spans="73:73">
      <c r="BU677" s="6"/>
    </row>
    <row r="678" spans="73:73">
      <c r="BU678" s="6"/>
    </row>
    <row r="679" spans="73:73">
      <c r="BU679" s="6"/>
    </row>
    <row r="680" spans="73:73">
      <c r="BU680" s="6"/>
    </row>
    <row r="681" spans="73:73">
      <c r="BU681" s="6"/>
    </row>
    <row r="682" spans="73:73">
      <c r="BU682" s="6"/>
    </row>
    <row r="683" spans="73:73">
      <c r="BU683" s="6"/>
    </row>
    <row r="684" spans="73:73">
      <c r="BU684" s="6"/>
    </row>
    <row r="685" spans="73:73">
      <c r="BU685" s="6"/>
    </row>
    <row r="686" spans="73:73">
      <c r="BU686" s="6"/>
    </row>
    <row r="687" spans="73:73">
      <c r="BU687" s="6"/>
    </row>
    <row r="688" spans="73:73">
      <c r="BU688" s="6"/>
    </row>
    <row r="689" spans="73:73">
      <c r="BU689" s="6"/>
    </row>
    <row r="690" spans="73:73">
      <c r="BU690" s="6"/>
    </row>
    <row r="691" spans="73:73">
      <c r="BU691" s="6"/>
    </row>
    <row r="692" spans="73:73">
      <c r="BU692" s="6"/>
    </row>
    <row r="693" spans="73:73">
      <c r="BU693" s="6"/>
    </row>
    <row r="694" spans="73:73">
      <c r="BU694" s="6"/>
    </row>
    <row r="695" spans="73:73">
      <c r="BU695" s="6"/>
    </row>
    <row r="696" spans="73:73">
      <c r="BU696" s="6"/>
    </row>
    <row r="697" spans="73:73">
      <c r="BU697" s="6"/>
    </row>
    <row r="698" spans="73:73">
      <c r="BU698" s="6"/>
    </row>
    <row r="699" spans="73:73">
      <c r="BU699" s="6"/>
    </row>
    <row r="700" spans="73:73">
      <c r="BU700" s="6"/>
    </row>
    <row r="701" spans="73:73">
      <c r="BU701" s="6"/>
    </row>
    <row r="702" spans="73:73">
      <c r="BU702" s="6"/>
    </row>
    <row r="703" spans="73:73">
      <c r="BU703" s="6"/>
    </row>
    <row r="704" spans="73:73">
      <c r="BU704" s="6"/>
    </row>
    <row r="705" spans="73:73">
      <c r="BU705" s="6"/>
    </row>
    <row r="706" spans="73:73">
      <c r="BU706" s="6"/>
    </row>
    <row r="707" spans="73:73">
      <c r="BU707" s="6"/>
    </row>
    <row r="708" spans="73:73">
      <c r="BU708" s="6"/>
    </row>
    <row r="709" spans="73:73">
      <c r="BU709" s="6"/>
    </row>
    <row r="710" spans="73:73">
      <c r="BU710" s="6"/>
    </row>
    <row r="711" spans="73:73">
      <c r="BU711" s="6"/>
    </row>
    <row r="712" spans="73:73">
      <c r="BU712" s="6"/>
    </row>
    <row r="713" spans="73:73">
      <c r="BU713" s="6"/>
    </row>
    <row r="714" spans="73:73">
      <c r="BU714" s="6"/>
    </row>
    <row r="715" spans="73:73">
      <c r="BU715" s="6"/>
    </row>
    <row r="716" spans="73:73">
      <c r="BU716" s="6"/>
    </row>
    <row r="717" spans="73:73">
      <c r="BU717" s="6"/>
    </row>
    <row r="718" spans="73:73">
      <c r="BU718" s="6"/>
    </row>
    <row r="719" spans="73:73">
      <c r="BU719" s="6"/>
    </row>
    <row r="720" spans="73:73">
      <c r="BU720" s="6"/>
    </row>
    <row r="721" spans="73:73">
      <c r="BU721" s="6"/>
    </row>
    <row r="722" spans="73:73">
      <c r="BU722" s="6"/>
    </row>
    <row r="723" spans="73:73">
      <c r="BU723" s="6"/>
    </row>
    <row r="724" spans="73:73">
      <c r="BU724" s="6"/>
    </row>
    <row r="725" spans="73:73">
      <c r="BU725" s="6"/>
    </row>
    <row r="726" spans="73:73">
      <c r="BU726" s="6"/>
    </row>
    <row r="727" spans="73:73">
      <c r="BU727" s="6"/>
    </row>
    <row r="728" spans="73:73">
      <c r="BU728" s="6"/>
    </row>
    <row r="729" spans="73:73">
      <c r="BU729" s="6"/>
    </row>
    <row r="730" spans="73:73">
      <c r="BU730" s="6"/>
    </row>
    <row r="731" spans="73:73">
      <c r="BU731" s="6"/>
    </row>
    <row r="732" spans="73:73">
      <c r="BU732" s="6"/>
    </row>
    <row r="733" spans="73:73">
      <c r="BU733" s="6"/>
    </row>
    <row r="734" spans="73:73">
      <c r="BU734" s="6"/>
    </row>
    <row r="735" spans="73:73">
      <c r="BU735" s="6"/>
    </row>
    <row r="736" spans="73:73">
      <c r="BU736" s="6"/>
    </row>
    <row r="737" spans="73:73">
      <c r="BU737" s="6"/>
    </row>
    <row r="738" spans="73:73">
      <c r="BU738" s="6"/>
    </row>
    <row r="739" spans="73:73">
      <c r="BU739" s="6"/>
    </row>
    <row r="740" spans="73:73">
      <c r="BU740" s="6"/>
    </row>
    <row r="741" spans="73:73">
      <c r="BU741" s="6"/>
    </row>
    <row r="742" spans="73:73">
      <c r="BU742" s="6"/>
    </row>
    <row r="743" spans="73:73">
      <c r="BU743" s="6"/>
    </row>
    <row r="744" spans="73:73">
      <c r="BU744" s="6"/>
    </row>
    <row r="745" spans="73:73">
      <c r="BU745" s="6"/>
    </row>
    <row r="746" spans="73:73">
      <c r="BU746" s="6"/>
    </row>
    <row r="747" spans="73:73">
      <c r="BU747" s="6"/>
    </row>
    <row r="748" spans="73:73">
      <c r="BU748" s="6"/>
    </row>
    <row r="749" spans="73:73">
      <c r="BU749" s="6"/>
    </row>
    <row r="750" spans="73:73">
      <c r="BU750" s="6"/>
    </row>
    <row r="751" spans="73:73">
      <c r="BU751" s="6"/>
    </row>
    <row r="752" spans="73:73">
      <c r="BU752" s="6"/>
    </row>
    <row r="753" spans="73:73">
      <c r="BU753" s="6"/>
    </row>
    <row r="754" spans="73:73">
      <c r="BU754" s="6"/>
    </row>
    <row r="755" spans="73:73">
      <c r="BU755" s="6"/>
    </row>
    <row r="756" spans="73:73">
      <c r="BU756" s="6"/>
    </row>
    <row r="757" spans="73:73">
      <c r="BU757" s="6"/>
    </row>
    <row r="758" spans="73:73">
      <c r="BU758" s="6"/>
    </row>
    <row r="759" spans="73:73">
      <c r="BU759" s="6"/>
    </row>
    <row r="760" spans="73:73">
      <c r="BU760" s="6"/>
    </row>
    <row r="761" spans="73:73">
      <c r="BU761" s="6"/>
    </row>
    <row r="762" spans="73:73">
      <c r="BU762" s="6"/>
    </row>
    <row r="763" spans="73:73">
      <c r="BU763" s="6"/>
    </row>
    <row r="764" spans="73:73">
      <c r="BU764" s="6"/>
    </row>
    <row r="765" spans="73:73">
      <c r="BU765" s="6"/>
    </row>
    <row r="766" spans="73:73">
      <c r="BU766" s="6"/>
    </row>
    <row r="767" spans="73:73">
      <c r="BU767" s="6"/>
    </row>
    <row r="768" spans="73:73">
      <c r="BU768" s="6"/>
    </row>
    <row r="769" spans="73:73">
      <c r="BU769" s="6"/>
    </row>
    <row r="770" spans="73:73">
      <c r="BU770" s="6"/>
    </row>
    <row r="771" spans="73:73">
      <c r="BU771" s="6"/>
    </row>
    <row r="772" spans="73:73">
      <c r="BU772" s="6"/>
    </row>
    <row r="773" spans="73:73">
      <c r="BU773" s="6"/>
    </row>
    <row r="774" spans="73:73">
      <c r="BU774" s="6"/>
    </row>
    <row r="775" spans="73:73">
      <c r="BU775" s="6"/>
    </row>
    <row r="776" spans="73:73">
      <c r="BU776" s="6"/>
    </row>
    <row r="777" spans="73:73">
      <c r="BU777" s="6"/>
    </row>
    <row r="778" spans="73:73">
      <c r="BU778" s="6"/>
    </row>
    <row r="779" spans="73:73">
      <c r="BU779" s="6"/>
    </row>
    <row r="780" spans="73:73">
      <c r="BU780" s="6"/>
    </row>
    <row r="781" spans="73:73">
      <c r="BU781" s="6"/>
    </row>
    <row r="782" spans="73:73">
      <c r="BU782" s="6"/>
    </row>
    <row r="783" spans="73:73">
      <c r="BU783" s="6"/>
    </row>
    <row r="784" spans="73:73">
      <c r="BU784" s="6"/>
    </row>
    <row r="785" spans="73:73">
      <c r="BU785" s="6"/>
    </row>
    <row r="786" spans="73:73">
      <c r="BU786" s="6"/>
    </row>
    <row r="787" spans="73:73">
      <c r="BU787" s="6"/>
    </row>
    <row r="788" spans="73:73">
      <c r="BU788" s="6"/>
    </row>
    <row r="789" spans="73:73">
      <c r="BU789" s="6"/>
    </row>
    <row r="790" spans="73:73">
      <c r="BU790" s="6"/>
    </row>
    <row r="791" spans="73:73">
      <c r="BU791" s="6"/>
    </row>
    <row r="792" spans="73:73">
      <c r="BU792" s="6"/>
    </row>
    <row r="793" spans="73:73">
      <c r="BU793" s="6"/>
    </row>
    <row r="794" spans="73:73">
      <c r="BU794" s="6"/>
    </row>
    <row r="795" spans="73:73">
      <c r="BU795" s="6"/>
    </row>
    <row r="796" spans="73:73">
      <c r="BU796" s="6"/>
    </row>
    <row r="797" spans="73:73">
      <c r="BU797" s="6"/>
    </row>
    <row r="798" spans="73:73">
      <c r="BU798" s="6"/>
    </row>
    <row r="799" spans="73:73">
      <c r="BU799" s="6"/>
    </row>
    <row r="800" spans="73:73">
      <c r="BU800" s="6"/>
    </row>
    <row r="801" spans="73:73">
      <c r="BU801" s="6"/>
    </row>
    <row r="802" spans="73:73">
      <c r="BU802" s="6"/>
    </row>
    <row r="803" spans="73:73">
      <c r="BU803" s="6"/>
    </row>
    <row r="804" spans="73:73">
      <c r="BU804" s="6"/>
    </row>
    <row r="805" spans="73:73">
      <c r="BU805" s="6"/>
    </row>
    <row r="806" spans="73:73">
      <c r="BU806" s="6"/>
    </row>
    <row r="807" spans="73:73">
      <c r="BU807" s="6"/>
    </row>
    <row r="808" spans="73:73">
      <c r="BU808" s="6"/>
    </row>
    <row r="809" spans="73:73">
      <c r="BU809" s="6"/>
    </row>
    <row r="810" spans="73:73">
      <c r="BU810" s="6"/>
    </row>
    <row r="811" spans="73:73">
      <c r="BU811" s="6"/>
    </row>
    <row r="812" spans="73:73">
      <c r="BU812" s="6"/>
    </row>
    <row r="813" spans="73:73">
      <c r="BU813" s="6"/>
    </row>
    <row r="814" spans="73:73">
      <c r="BU814" s="6"/>
    </row>
    <row r="815" spans="73:73">
      <c r="BU815" s="6"/>
    </row>
    <row r="816" spans="73:73">
      <c r="BU816" s="6"/>
    </row>
    <row r="817" spans="73:73">
      <c r="BU817" s="6"/>
    </row>
    <row r="818" spans="73:73">
      <c r="BU818" s="6"/>
    </row>
    <row r="819" spans="73:73">
      <c r="BU819" s="6"/>
    </row>
    <row r="820" spans="73:73">
      <c r="BU820" s="6"/>
    </row>
    <row r="821" spans="73:73">
      <c r="BU821" s="6"/>
    </row>
    <row r="822" spans="73:73">
      <c r="BU822" s="6"/>
    </row>
    <row r="823" spans="73:73">
      <c r="BU823" s="6"/>
    </row>
    <row r="824" spans="73:73">
      <c r="BU824" s="6"/>
    </row>
    <row r="825" spans="73:73">
      <c r="BU825" s="6"/>
    </row>
    <row r="826" spans="73:73">
      <c r="BU826" s="6"/>
    </row>
    <row r="827" spans="73:73">
      <c r="BU827" s="6"/>
    </row>
    <row r="828" spans="73:73">
      <c r="BU828" s="6"/>
    </row>
    <row r="829" spans="73:73">
      <c r="BU829" s="6"/>
    </row>
    <row r="830" spans="73:73">
      <c r="BU830" s="6"/>
    </row>
    <row r="831" spans="73:73">
      <c r="BU831" s="6"/>
    </row>
    <row r="832" spans="73:73">
      <c r="BU832" s="6"/>
    </row>
    <row r="833" spans="73:73">
      <c r="BU833" s="6"/>
    </row>
    <row r="834" spans="73:73">
      <c r="BU834" s="6"/>
    </row>
    <row r="835" spans="73:73">
      <c r="BU835" s="6"/>
    </row>
    <row r="836" spans="73:73">
      <c r="BU836" s="6"/>
    </row>
    <row r="837" spans="73:73">
      <c r="BU837" s="6"/>
    </row>
    <row r="838" spans="73:73">
      <c r="BU838" s="6"/>
    </row>
    <row r="839" spans="73:73">
      <c r="BU839" s="6"/>
    </row>
    <row r="840" spans="73:73">
      <c r="BU840" s="6"/>
    </row>
    <row r="841" spans="73:73">
      <c r="BU841" s="6"/>
    </row>
    <row r="842" spans="73:73">
      <c r="BU842" s="6"/>
    </row>
    <row r="843" spans="73:73">
      <c r="BU843" s="6"/>
    </row>
    <row r="844" spans="73:73">
      <c r="BU844" s="6"/>
    </row>
    <row r="845" spans="73:73">
      <c r="BU845" s="6"/>
    </row>
    <row r="846" spans="73:73">
      <c r="BU846" s="6"/>
    </row>
    <row r="847" spans="73:73">
      <c r="BU847" s="6"/>
    </row>
    <row r="848" spans="73:73">
      <c r="BU848" s="6"/>
    </row>
    <row r="849" spans="73:73">
      <c r="BU849" s="6"/>
    </row>
    <row r="850" spans="73:73">
      <c r="BU850" s="6"/>
    </row>
    <row r="851" spans="73:73">
      <c r="BU851" s="6"/>
    </row>
    <row r="852" spans="73:73">
      <c r="BU852" s="6"/>
    </row>
    <row r="853" spans="73:73">
      <c r="BU853" s="6"/>
    </row>
    <row r="854" spans="73:73">
      <c r="BU854" s="6"/>
    </row>
    <row r="855" spans="73:73">
      <c r="BU855" s="6"/>
    </row>
    <row r="856" spans="73:73">
      <c r="BU856" s="6"/>
    </row>
    <row r="857" spans="73:73">
      <c r="BU857" s="6"/>
    </row>
    <row r="858" spans="73:73">
      <c r="BU858" s="6"/>
    </row>
    <row r="859" spans="73:73">
      <c r="BU859" s="6"/>
    </row>
    <row r="860" spans="73:73">
      <c r="BU860" s="6"/>
    </row>
    <row r="861" spans="73:73">
      <c r="BU861" s="6"/>
    </row>
    <row r="862" spans="73:73">
      <c r="BU862" s="6"/>
    </row>
    <row r="863" spans="73:73">
      <c r="BU863" s="6"/>
    </row>
    <row r="864" spans="73:73">
      <c r="BU864" s="6"/>
    </row>
    <row r="865" spans="73:73">
      <c r="BU865" s="6"/>
    </row>
    <row r="866" spans="73:73">
      <c r="BU866" s="6"/>
    </row>
    <row r="867" spans="73:73">
      <c r="BU867" s="6"/>
    </row>
    <row r="868" spans="73:73">
      <c r="BU868" s="6"/>
    </row>
    <row r="869" spans="73:73">
      <c r="BU869" s="6"/>
    </row>
    <row r="870" spans="73:73">
      <c r="BU870" s="6"/>
    </row>
    <row r="871" spans="73:73">
      <c r="BU871" s="6"/>
    </row>
    <row r="872" spans="73:73">
      <c r="BU872" s="6"/>
    </row>
    <row r="873" spans="73:73">
      <c r="BU873" s="6"/>
    </row>
    <row r="874" spans="73:73">
      <c r="BU874" s="6"/>
    </row>
    <row r="875" spans="73:73">
      <c r="BU875" s="6"/>
    </row>
    <row r="876" spans="73:73">
      <c r="BU876" s="6"/>
    </row>
    <row r="877" spans="73:73">
      <c r="BU877" s="6"/>
    </row>
    <row r="878" spans="73:73">
      <c r="BU878" s="6"/>
    </row>
    <row r="879" spans="73:73">
      <c r="BU879" s="6"/>
    </row>
    <row r="880" spans="73:73">
      <c r="BU880" s="6"/>
    </row>
    <row r="881" spans="73:73">
      <c r="BU881" s="6"/>
    </row>
    <row r="882" spans="73:73">
      <c r="BU882" s="6"/>
    </row>
    <row r="883" spans="73:73">
      <c r="BU883" s="6"/>
    </row>
    <row r="884" spans="73:73">
      <c r="BU884" s="6"/>
    </row>
    <row r="885" spans="73:73">
      <c r="BU885" s="6"/>
    </row>
    <row r="886" spans="73:73">
      <c r="BU886" s="6"/>
    </row>
    <row r="887" spans="73:73">
      <c r="BU887" s="6"/>
    </row>
    <row r="888" spans="73:73">
      <c r="BU888" s="6"/>
    </row>
    <row r="889" spans="73:73">
      <c r="BU889" s="6"/>
    </row>
    <row r="890" spans="73:73">
      <c r="BU890" s="6"/>
    </row>
    <row r="891" spans="73:73">
      <c r="BU891" s="6"/>
    </row>
    <row r="892" spans="73:73">
      <c r="BU892" s="6"/>
    </row>
    <row r="893" spans="73:73">
      <c r="BU893" s="6"/>
    </row>
    <row r="894" spans="73:73">
      <c r="BU894" s="6"/>
    </row>
    <row r="895" spans="73:73">
      <c r="BU895" s="6"/>
    </row>
    <row r="896" spans="73:73">
      <c r="BU896" s="6"/>
    </row>
    <row r="897" spans="73:73">
      <c r="BU897" s="6"/>
    </row>
    <row r="898" spans="73:73">
      <c r="BU898" s="6"/>
    </row>
    <row r="899" spans="73:73">
      <c r="BU899" s="6"/>
    </row>
    <row r="900" spans="73:73">
      <c r="BU900" s="6"/>
    </row>
    <row r="901" spans="73:73">
      <c r="BU901" s="6"/>
    </row>
    <row r="902" spans="73:73">
      <c r="BU902" s="6"/>
    </row>
    <row r="903" spans="73:73">
      <c r="BU903" s="6"/>
    </row>
    <row r="904" spans="73:73">
      <c r="BU904" s="6"/>
    </row>
    <row r="905" spans="73:73">
      <c r="BU905" s="6"/>
    </row>
    <row r="906" spans="73:73">
      <c r="BU906" s="6"/>
    </row>
    <row r="907" spans="73:73">
      <c r="BU907" s="6"/>
    </row>
    <row r="908" spans="73:73">
      <c r="BU908" s="6"/>
    </row>
    <row r="909" spans="73:73">
      <c r="BU909" s="6"/>
    </row>
    <row r="910" spans="73:73">
      <c r="BU910" s="6"/>
    </row>
    <row r="911" spans="73:73">
      <c r="BU911" s="6"/>
    </row>
    <row r="912" spans="73:73">
      <c r="BU912" s="6"/>
    </row>
    <row r="913" spans="73:73">
      <c r="BU913" s="6"/>
    </row>
    <row r="914" spans="73:73">
      <c r="BU914" s="6"/>
    </row>
    <row r="915" spans="73:73">
      <c r="BU915" s="6"/>
    </row>
    <row r="916" spans="73:73">
      <c r="BU916" s="6"/>
    </row>
    <row r="917" spans="73:73">
      <c r="BU917" s="6"/>
    </row>
    <row r="918" spans="73:73">
      <c r="BU918" s="6"/>
    </row>
    <row r="919" spans="73:73">
      <c r="BU919" s="6"/>
    </row>
    <row r="920" spans="73:73">
      <c r="BU920" s="6"/>
    </row>
    <row r="921" spans="73:73">
      <c r="BU921" s="6"/>
    </row>
    <row r="922" spans="73:73">
      <c r="BU922" s="6"/>
    </row>
    <row r="923" spans="73:73">
      <c r="BU923" s="6"/>
    </row>
    <row r="924" spans="73:73">
      <c r="BU924" s="6"/>
    </row>
    <row r="925" spans="73:73">
      <c r="BU925" s="6"/>
    </row>
    <row r="926" spans="73:73">
      <c r="BU926" s="6"/>
    </row>
    <row r="927" spans="73:73">
      <c r="BU927" s="6"/>
    </row>
    <row r="928" spans="73:73">
      <c r="BU928" s="6"/>
    </row>
    <row r="929" spans="73:73">
      <c r="BU929" s="6"/>
    </row>
    <row r="930" spans="73:73">
      <c r="BU930" s="6"/>
    </row>
    <row r="931" spans="73:73">
      <c r="BU931" s="6"/>
    </row>
    <row r="932" spans="73:73">
      <c r="BU932" s="6"/>
    </row>
    <row r="933" spans="73:73">
      <c r="BU933" s="6"/>
    </row>
    <row r="934" spans="73:73">
      <c r="BU934" s="6"/>
    </row>
    <row r="935" spans="73:73">
      <c r="BU935" s="6"/>
    </row>
    <row r="936" spans="73:73">
      <c r="BU936" s="6"/>
    </row>
    <row r="937" spans="73:73">
      <c r="BU937" s="6"/>
    </row>
    <row r="938" spans="73:73">
      <c r="BU938" s="6"/>
    </row>
    <row r="939" spans="73:73">
      <c r="BU939" s="6"/>
    </row>
    <row r="940" spans="73:73">
      <c r="BU940" s="6"/>
    </row>
    <row r="941" spans="73:73">
      <c r="BU941" s="6"/>
    </row>
    <row r="942" spans="73:73">
      <c r="BU942" s="6"/>
    </row>
    <row r="943" spans="73:73">
      <c r="BU943" s="6"/>
    </row>
    <row r="944" spans="73:73">
      <c r="BU944" s="6"/>
    </row>
    <row r="945" spans="73:73">
      <c r="BU945" s="6"/>
    </row>
    <row r="946" spans="73:73">
      <c r="BU946" s="6"/>
    </row>
    <row r="947" spans="73:73">
      <c r="BU947" s="6"/>
    </row>
    <row r="948" spans="73:73">
      <c r="BU948" s="6"/>
    </row>
    <row r="949" spans="73:73">
      <c r="BU949" s="6"/>
    </row>
    <row r="950" spans="73:73">
      <c r="BU950" s="6"/>
    </row>
    <row r="951" spans="73:73">
      <c r="BU951" s="6"/>
    </row>
    <row r="952" spans="73:73">
      <c r="BU952" s="6"/>
    </row>
    <row r="953" spans="73:73">
      <c r="BU953" s="6"/>
    </row>
    <row r="954" spans="73:73">
      <c r="BU954" s="6"/>
    </row>
    <row r="955" spans="73:73">
      <c r="BU955" s="6"/>
    </row>
    <row r="956" spans="73:73">
      <c r="BU956" s="6"/>
    </row>
    <row r="957" spans="73:73">
      <c r="BU957" s="6"/>
    </row>
    <row r="958" spans="73:73">
      <c r="BU958" s="6"/>
    </row>
    <row r="959" spans="73:73">
      <c r="BU959" s="6"/>
    </row>
    <row r="960" spans="73:73">
      <c r="BU960" s="6"/>
    </row>
    <row r="961" spans="73:73">
      <c r="BU961" s="6"/>
    </row>
    <row r="962" spans="73:73">
      <c r="BU962" s="6"/>
    </row>
    <row r="963" spans="73:73">
      <c r="BU963" s="6"/>
    </row>
    <row r="964" spans="73:73">
      <c r="BU964" s="6"/>
    </row>
    <row r="965" spans="73:73">
      <c r="BU965" s="6"/>
    </row>
    <row r="966" spans="73:73">
      <c r="BU966" s="6"/>
    </row>
    <row r="967" spans="73:73">
      <c r="BU967" s="6"/>
    </row>
    <row r="968" spans="73:73">
      <c r="BU968" s="6"/>
    </row>
    <row r="969" spans="73:73">
      <c r="BU969" s="6"/>
    </row>
    <row r="970" spans="73:73">
      <c r="BU970" s="6"/>
    </row>
    <row r="971" spans="73:73">
      <c r="BU971" s="6"/>
    </row>
    <row r="972" spans="73:73">
      <c r="BU972" s="6"/>
    </row>
    <row r="973" spans="73:73">
      <c r="BU973" s="6"/>
    </row>
    <row r="974" spans="73:73">
      <c r="BU974" s="6"/>
    </row>
    <row r="975" spans="73:73">
      <c r="BU975" s="6"/>
    </row>
    <row r="976" spans="73:73">
      <c r="BU976" s="6"/>
    </row>
    <row r="977" spans="73:73">
      <c r="BU977" s="6"/>
    </row>
    <row r="978" spans="73:73">
      <c r="BU978" s="6"/>
    </row>
    <row r="979" spans="73:73">
      <c r="BU979" s="6"/>
    </row>
    <row r="980" spans="73:73">
      <c r="BU980" s="6"/>
    </row>
    <row r="981" spans="73:73">
      <c r="BU981" s="6"/>
    </row>
    <row r="982" spans="73:73">
      <c r="BU982" s="6"/>
    </row>
    <row r="983" spans="73:73">
      <c r="BU983" s="6"/>
    </row>
    <row r="984" spans="73:73">
      <c r="BU984" s="6"/>
    </row>
    <row r="985" spans="73:73">
      <c r="BU985" s="6"/>
    </row>
    <row r="986" spans="73:73">
      <c r="BU986" s="6"/>
    </row>
    <row r="987" spans="73:73">
      <c r="BU987" s="6"/>
    </row>
    <row r="988" spans="73:73">
      <c r="BU988" s="6"/>
    </row>
    <row r="989" spans="73:73">
      <c r="BU989" s="6"/>
    </row>
    <row r="990" spans="73:73">
      <c r="BU990" s="6"/>
    </row>
    <row r="991" spans="73:73">
      <c r="BU991" s="6"/>
    </row>
    <row r="992" spans="73:73">
      <c r="BU992" s="6"/>
    </row>
    <row r="993" spans="73:73">
      <c r="BU993" s="6"/>
    </row>
    <row r="994" spans="73:73">
      <c r="BU994" s="6"/>
    </row>
    <row r="995" spans="73:73">
      <c r="BU995" s="6"/>
    </row>
    <row r="996" spans="73:73">
      <c r="BU996" s="6"/>
    </row>
    <row r="997" spans="73:73">
      <c r="BU997" s="6"/>
    </row>
    <row r="998" spans="73:73">
      <c r="BU998" s="6"/>
    </row>
    <row r="999" spans="73:73">
      <c r="BU999" s="6"/>
    </row>
    <row r="1000" spans="73:73">
      <c r="BU1000" s="6"/>
    </row>
    <row r="1001" spans="73:73">
      <c r="BU1001" s="6"/>
    </row>
    <row r="1002" spans="73:73">
      <c r="BU1002" s="6"/>
    </row>
    <row r="1003" spans="73:73">
      <c r="BU1003" s="6"/>
    </row>
    <row r="1004" spans="73:73">
      <c r="BU1004" s="6"/>
    </row>
    <row r="1005" spans="73:73">
      <c r="BU1005" s="6"/>
    </row>
    <row r="1006" spans="73:73">
      <c r="BU1006" s="6"/>
    </row>
    <row r="1007" spans="73:73">
      <c r="BU1007" s="6"/>
    </row>
    <row r="1008" spans="73:73">
      <c r="BU1008" s="6"/>
    </row>
    <row r="1009" spans="73:73">
      <c r="BU1009" s="6"/>
    </row>
    <row r="1010" spans="73:73">
      <c r="BU1010" s="6"/>
    </row>
    <row r="1011" spans="73:73">
      <c r="BU1011" s="6"/>
    </row>
    <row r="1012" spans="73:73">
      <c r="BU1012" s="6"/>
    </row>
    <row r="1013" spans="73:73">
      <c r="BU1013" s="6"/>
    </row>
    <row r="1014" spans="73:73">
      <c r="BU1014" s="6"/>
    </row>
    <row r="1015" spans="73:73">
      <c r="BU1015" s="6"/>
    </row>
    <row r="1016" spans="73:73">
      <c r="BU1016" s="6"/>
    </row>
    <row r="1017" spans="73:73">
      <c r="BU1017" s="6"/>
    </row>
    <row r="1018" spans="73:73">
      <c r="BU1018" s="6"/>
    </row>
    <row r="1019" spans="73:73">
      <c r="BU1019" s="6"/>
    </row>
    <row r="1020" spans="73:73">
      <c r="BU1020" s="6"/>
    </row>
    <row r="1021" spans="73:73">
      <c r="BU1021" s="6"/>
    </row>
    <row r="1022" spans="73:73">
      <c r="BU1022" s="6"/>
    </row>
    <row r="1023" spans="73:73">
      <c r="BU1023" s="6"/>
    </row>
    <row r="1024" spans="73:73">
      <c r="BU1024" s="6"/>
    </row>
    <row r="1025" spans="73:73">
      <c r="BU1025" s="6"/>
    </row>
    <row r="1026" spans="73:73">
      <c r="BU1026" s="6"/>
    </row>
    <row r="1027" spans="73:73">
      <c r="BU1027" s="6"/>
    </row>
    <row r="1028" spans="73:73">
      <c r="BU1028" s="6"/>
    </row>
    <row r="1029" spans="73:73">
      <c r="BU1029" s="6"/>
    </row>
    <row r="1030" spans="73:73">
      <c r="BU1030" s="6"/>
    </row>
    <row r="1031" spans="73:73">
      <c r="BU1031" s="6"/>
    </row>
    <row r="1032" spans="73:73">
      <c r="BU1032" s="6"/>
    </row>
    <row r="1033" spans="73:73">
      <c r="BU1033" s="6"/>
    </row>
    <row r="1034" spans="73:73">
      <c r="BU1034" s="6"/>
    </row>
    <row r="1035" spans="73:73">
      <c r="BU1035" s="6"/>
    </row>
    <row r="1036" spans="73:73">
      <c r="BU1036" s="6"/>
    </row>
    <row r="1037" spans="73:73">
      <c r="BU1037" s="6"/>
    </row>
    <row r="1038" spans="73:73">
      <c r="BU1038" s="6"/>
    </row>
    <row r="1039" spans="73:73">
      <c r="BU1039" s="6"/>
    </row>
    <row r="1040" spans="73:73">
      <c r="BU1040" s="6"/>
    </row>
    <row r="1041" spans="73:73">
      <c r="BU1041" s="6"/>
    </row>
    <row r="1042" spans="73:73">
      <c r="BU1042" s="6"/>
    </row>
    <row r="1043" spans="73:73">
      <c r="BU1043" s="6"/>
    </row>
    <row r="1044" spans="73:73">
      <c r="BU1044" s="6"/>
    </row>
    <row r="1045" spans="73:73">
      <c r="BU1045" s="6"/>
    </row>
    <row r="1046" spans="73:73">
      <c r="BU1046" s="6"/>
    </row>
    <row r="1047" spans="73:73">
      <c r="BU1047" s="6"/>
    </row>
    <row r="1048" spans="73:73">
      <c r="BU1048" s="6"/>
    </row>
    <row r="1049" spans="73:73">
      <c r="BU1049" s="6"/>
    </row>
    <row r="1050" spans="73:73">
      <c r="BU1050" s="6"/>
    </row>
    <row r="1051" spans="73:73">
      <c r="BU1051" s="6"/>
    </row>
    <row r="1052" spans="73:73">
      <c r="BU1052" s="6"/>
    </row>
    <row r="1053" spans="73:73">
      <c r="BU1053" s="6"/>
    </row>
    <row r="1054" spans="73:73">
      <c r="BU1054" s="6"/>
    </row>
    <row r="1055" spans="73:73">
      <c r="BU1055" s="6"/>
    </row>
    <row r="1056" spans="73:73">
      <c r="BU1056" s="6"/>
    </row>
    <row r="1057" spans="73:73">
      <c r="BU1057" s="6"/>
    </row>
    <row r="1058" spans="73:73">
      <c r="BU1058" s="6"/>
    </row>
    <row r="1059" spans="73:73">
      <c r="BU1059" s="6"/>
    </row>
    <row r="1060" spans="73:73">
      <c r="BU1060" s="6"/>
    </row>
    <row r="1061" spans="73:73">
      <c r="BU1061" s="6"/>
    </row>
    <row r="1062" spans="73:73">
      <c r="BU1062" s="6"/>
    </row>
    <row r="1063" spans="73:73">
      <c r="BU1063" s="6"/>
    </row>
    <row r="1064" spans="73:73">
      <c r="BU1064" s="6"/>
    </row>
    <row r="1065" spans="73:73">
      <c r="BU1065" s="6"/>
    </row>
    <row r="1066" spans="73:73">
      <c r="BU1066" s="6"/>
    </row>
    <row r="1067" spans="73:73">
      <c r="BU1067" s="6"/>
    </row>
    <row r="1068" spans="73:73">
      <c r="BU1068" s="6"/>
    </row>
    <row r="1069" spans="73:73">
      <c r="BU1069" s="6"/>
    </row>
    <row r="1070" spans="73:73">
      <c r="BU1070" s="6"/>
    </row>
    <row r="1071" spans="73:73">
      <c r="BU1071" s="6"/>
    </row>
    <row r="1072" spans="73:73">
      <c r="BU1072" s="6"/>
    </row>
    <row r="1073" spans="73:73">
      <c r="BU1073" s="6"/>
    </row>
    <row r="1074" spans="73:73">
      <c r="BU1074" s="6"/>
    </row>
    <row r="1075" spans="73:73">
      <c r="BU1075" s="6"/>
    </row>
    <row r="1076" spans="73:73">
      <c r="BU1076" s="6"/>
    </row>
    <row r="1077" spans="73:73">
      <c r="BU1077" s="6"/>
    </row>
    <row r="1078" spans="73:73">
      <c r="BU1078" s="6"/>
    </row>
    <row r="1079" spans="73:73">
      <c r="BU1079" s="6"/>
    </row>
    <row r="1080" spans="73:73">
      <c r="BU1080" s="6"/>
    </row>
    <row r="1081" spans="73:73">
      <c r="BU1081" s="6"/>
    </row>
    <row r="1082" spans="73:73">
      <c r="BU1082" s="6"/>
    </row>
    <row r="1083" spans="73:73">
      <c r="BU1083" s="6"/>
    </row>
    <row r="1084" spans="73:73">
      <c r="BU1084" s="6"/>
    </row>
    <row r="1085" spans="73:73">
      <c r="BU1085" s="6"/>
    </row>
    <row r="1086" spans="73:73">
      <c r="BU1086" s="6"/>
    </row>
    <row r="1087" spans="73:73">
      <c r="BU1087" s="6"/>
    </row>
    <row r="1088" spans="73:73">
      <c r="BU1088" s="6"/>
    </row>
    <row r="1089" spans="73:73">
      <c r="BU1089" s="6"/>
    </row>
    <row r="1090" spans="73:73">
      <c r="BU1090" s="6"/>
    </row>
    <row r="1091" spans="73:73">
      <c r="BU1091" s="6"/>
    </row>
    <row r="1092" spans="73:73">
      <c r="BU1092" s="6"/>
    </row>
    <row r="1093" spans="73:73">
      <c r="BU1093" s="6"/>
    </row>
    <row r="1094" spans="73:73">
      <c r="BU1094" s="6"/>
    </row>
    <row r="1095" spans="73:73">
      <c r="BU1095" s="6"/>
    </row>
    <row r="1096" spans="73:73">
      <c r="BU1096" s="6"/>
    </row>
    <row r="1097" spans="73:73">
      <c r="BU1097" s="6"/>
    </row>
    <row r="1098" spans="73:73">
      <c r="BU1098" s="6"/>
    </row>
    <row r="1099" spans="73:73">
      <c r="BU1099" s="6"/>
    </row>
    <row r="1100" spans="73:73">
      <c r="BU1100" s="6"/>
    </row>
    <row r="1101" spans="73:73">
      <c r="BU1101" s="6"/>
    </row>
    <row r="1102" spans="73:73">
      <c r="BU1102" s="6"/>
    </row>
    <row r="1103" spans="73:73">
      <c r="BU1103" s="6"/>
    </row>
    <row r="1104" spans="73:73">
      <c r="BU1104" s="6"/>
    </row>
    <row r="1105" spans="73:73">
      <c r="BU1105" s="6"/>
    </row>
    <row r="1106" spans="73:73">
      <c r="BU1106" s="6"/>
    </row>
    <row r="1107" spans="73:73">
      <c r="BU1107" s="6"/>
    </row>
    <row r="1108" spans="73:73">
      <c r="BU1108" s="6"/>
    </row>
    <row r="1109" spans="73:73">
      <c r="BU1109" s="6"/>
    </row>
    <row r="1110" spans="73:73">
      <c r="BU1110" s="6"/>
    </row>
    <row r="1111" spans="73:73">
      <c r="BU1111" s="6"/>
    </row>
    <row r="1112" spans="73:73">
      <c r="BU1112" s="6"/>
    </row>
    <row r="1113" spans="73:73">
      <c r="BU1113" s="6"/>
    </row>
    <row r="1114" spans="73:73">
      <c r="BU1114" s="6"/>
    </row>
    <row r="1115" spans="73:73">
      <c r="BU1115" s="6"/>
    </row>
    <row r="1116" spans="73:73">
      <c r="BU1116" s="6"/>
    </row>
    <row r="1117" spans="73:73">
      <c r="BU1117" s="6"/>
    </row>
    <row r="1118" spans="73:73">
      <c r="BU1118" s="6"/>
    </row>
    <row r="1119" spans="73:73">
      <c r="BU1119" s="6"/>
    </row>
    <row r="1120" spans="73:73">
      <c r="BU1120" s="6"/>
    </row>
    <row r="1121" spans="73:73">
      <c r="BU1121" s="6"/>
    </row>
    <row r="1122" spans="73:73">
      <c r="BU1122" s="6"/>
    </row>
    <row r="1123" spans="73:73">
      <c r="BU1123" s="6"/>
    </row>
    <row r="1124" spans="73:73">
      <c r="BU1124" s="6"/>
    </row>
    <row r="1125" spans="73:73">
      <c r="BU1125" s="6"/>
    </row>
    <row r="1126" spans="73:73">
      <c r="BU1126" s="6"/>
    </row>
  </sheetData>
  <mergeCells count="18">
    <mergeCell ref="A6:A9"/>
    <mergeCell ref="A10:A16"/>
    <mergeCell ref="J1:J3"/>
    <mergeCell ref="K1:K3"/>
    <mergeCell ref="A1:A3"/>
    <mergeCell ref="BV1:BY2"/>
    <mergeCell ref="BZ1:CA2"/>
    <mergeCell ref="L2:L3"/>
    <mergeCell ref="C1:I2"/>
    <mergeCell ref="B1:B3"/>
    <mergeCell ref="BC2:BK2"/>
    <mergeCell ref="BL2:BT2"/>
    <mergeCell ref="AT2:BB2"/>
    <mergeCell ref="M2:Q2"/>
    <mergeCell ref="R2:V2"/>
    <mergeCell ref="AK2:AS2"/>
    <mergeCell ref="AB2:AJ2"/>
    <mergeCell ref="L1:BT1"/>
  </mergeCells>
  <conditionalFormatting sqref="BF16 BF13 P4:P16 BF4:BF11 U4:U16 AE4:AE7 AW4:AW7 AN4:AN16 BO4:BO12 BO14:BO16">
    <cfRule type="containsText" dxfId="20" priority="187" operator="containsText" text="Aceptable">
      <formula>NOT(ISERROR(SEARCH("Aceptable",P4)))</formula>
    </cfRule>
    <cfRule type="containsText" dxfId="19" priority="188" operator="containsText" text="Crítico">
      <formula>NOT(ISERROR(SEARCH("Crítico",P4)))</formula>
    </cfRule>
    <cfRule type="containsText" dxfId="18" priority="189" operator="containsText" text="Riesgo">
      <formula>NOT(ISERROR(SEARCH("Riesgo",P4)))</formula>
    </cfRule>
  </conditionalFormatting>
  <conditionalFormatting sqref="AE8:AE16">
    <cfRule type="containsText" dxfId="17" priority="25" operator="containsText" text="Aceptable">
      <formula>NOT(ISERROR(SEARCH("Aceptable",AE8)))</formula>
    </cfRule>
    <cfRule type="containsText" dxfId="16" priority="26" operator="containsText" text="Crítico">
      <formula>NOT(ISERROR(SEARCH("Crítico",AE8)))</formula>
    </cfRule>
    <cfRule type="containsText" dxfId="15" priority="27" operator="containsText" text="Riesgo">
      <formula>NOT(ISERROR(SEARCH("Riesgo",AE8)))</formula>
    </cfRule>
  </conditionalFormatting>
  <conditionalFormatting sqref="BF15">
    <cfRule type="containsText" dxfId="14" priority="21" operator="containsText" text="Aceptable">
      <formula>NOT(ISERROR(SEARCH(("Aceptable"),(BF15))))</formula>
    </cfRule>
  </conditionalFormatting>
  <conditionalFormatting sqref="BF15">
    <cfRule type="containsText" dxfId="13" priority="20" operator="containsText" text="Crítico">
      <formula>NOT(ISERROR(SEARCH(("Crítico"),(BF15))))</formula>
    </cfRule>
  </conditionalFormatting>
  <conditionalFormatting sqref="BF15">
    <cfRule type="containsText" dxfId="12" priority="190" operator="containsText" text="Riesgo">
      <formula>NOT(ISERROR(SEARCH(("Riesgo"),(BF15))))</formula>
    </cfRule>
  </conditionalFormatting>
  <conditionalFormatting sqref="BF12">
    <cfRule type="containsText" dxfId="11" priority="16" operator="containsText" text="Aceptable">
      <formula>NOT(ISERROR(SEARCH("Aceptable",BF12)))</formula>
    </cfRule>
    <cfRule type="containsText" dxfId="10" priority="17" operator="containsText" text="Crítico">
      <formula>NOT(ISERROR(SEARCH("Crítico",BF12)))</formula>
    </cfRule>
    <cfRule type="containsText" dxfId="9" priority="18" operator="containsText" text="Riesgo">
      <formula>NOT(ISERROR(SEARCH("Riesgo",BF12)))</formula>
    </cfRule>
  </conditionalFormatting>
  <conditionalFormatting sqref="AW8:AW16">
    <cfRule type="containsText" dxfId="8" priority="10" operator="containsText" text="Aceptable">
      <formula>NOT(ISERROR(SEARCH("Aceptable",AW8)))</formula>
    </cfRule>
    <cfRule type="containsText" dxfId="7" priority="11" operator="containsText" text="Crítico">
      <formula>NOT(ISERROR(SEARCH("Crítico",AW8)))</formula>
    </cfRule>
    <cfRule type="containsText" dxfId="6" priority="12" operator="containsText" text="Riesgo">
      <formula>NOT(ISERROR(SEARCH("Riesgo",AW8)))</formula>
    </cfRule>
  </conditionalFormatting>
  <conditionalFormatting sqref="BF14">
    <cfRule type="containsText" dxfId="5" priority="4" operator="containsText" text="Aceptable">
      <formula>NOT(ISERROR(SEARCH("Aceptable",BF14)))</formula>
    </cfRule>
    <cfRule type="containsText" dxfId="4" priority="5" operator="containsText" text="Crítico">
      <formula>NOT(ISERROR(SEARCH("Crítico",BF14)))</formula>
    </cfRule>
    <cfRule type="containsText" dxfId="3" priority="6" operator="containsText" text="Riesgo">
      <formula>NOT(ISERROR(SEARCH("Riesgo",BF14)))</formula>
    </cfRule>
  </conditionalFormatting>
  <conditionalFormatting sqref="BO13">
    <cfRule type="containsText" dxfId="2" priority="1" operator="containsText" text="Aceptable">
      <formula>NOT(ISERROR(SEARCH("Aceptable",BO13)))</formula>
    </cfRule>
    <cfRule type="containsText" dxfId="1" priority="2" operator="containsText" text="Crítico">
      <formula>NOT(ISERROR(SEARCH("Crítico",BO13)))</formula>
    </cfRule>
    <cfRule type="containsText" dxfId="0" priority="3" operator="containsText" text="Riesgo">
      <formula>NOT(ISERROR(SEARCH("Riesgo",BO13)))</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Belem Olvera Guerrero</dc:creator>
  <cp:lastModifiedBy>Diana Belem Olvera Guerrero</cp:lastModifiedBy>
  <dcterms:created xsi:type="dcterms:W3CDTF">2018-05-21T17:23:01Z</dcterms:created>
  <dcterms:modified xsi:type="dcterms:W3CDTF">2023-02-15T17:48:15Z</dcterms:modified>
</cp:coreProperties>
</file>