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esnamx-my.sharepoint.com/personal/dbolvera_sesna_gob_mx/Documents/MIR_UA/"/>
    </mc:Choice>
  </mc:AlternateContent>
  <xr:revisionPtr revIDLastSave="20" documentId="8_{BC83C094-DF08-44E5-B9E4-A7208985DC13}" xr6:coauthVersionLast="47" xr6:coauthVersionMax="47" xr10:uidLastSave="{A10489A0-7F2F-4B76-8DAC-4B6B2576416C}"/>
  <bookViews>
    <workbookView xWindow="-120" yWindow="-120" windowWidth="20730" windowHeight="11160" tabRatio="614" firstSheet="1" activeTab="1" xr2:uid="{00000000-000D-0000-FFFF-FFFF00000000}"/>
  </bookViews>
  <sheets>
    <sheet name="Árboles" sheetId="6" r:id="rId1"/>
    <sheet name="MIR" sheetId="4" r:id="rId2"/>
    <sheet name="Proyectos" sheetId="5" r:id="rId3"/>
  </sheets>
  <definedNames>
    <definedName name="_xlnm._FilterDatabase" localSheetId="1" hidden="1">MIR!$A$3:$CO$15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4" l="1"/>
  <c r="X15" i="4" s="1"/>
  <c r="W14" i="4"/>
  <c r="X14" i="4" s="1"/>
  <c r="W13" i="4"/>
  <c r="W12" i="4"/>
  <c r="W11" i="4"/>
  <c r="W10" i="4"/>
  <c r="W9" i="4"/>
  <c r="W8" i="4"/>
  <c r="X8" i="4" s="1"/>
  <c r="W7" i="4"/>
  <c r="W6" i="4"/>
  <c r="X6" i="4" s="1"/>
  <c r="W5" i="4"/>
  <c r="X5" i="4" s="1"/>
  <c r="W4" i="4"/>
  <c r="BD8" i="4"/>
  <c r="BE8" i="4" s="1"/>
  <c r="AS9" i="4"/>
  <c r="AS8" i="4"/>
  <c r="AT8" i="4" s="1"/>
  <c r="AS7" i="4"/>
  <c r="AS6" i="4"/>
  <c r="AS5" i="4"/>
  <c r="AT5" i="4" s="1"/>
  <c r="AH17" i="4"/>
  <c r="AI17" i="4" s="1"/>
  <c r="AH16" i="4"/>
  <c r="AI16" i="4" s="1"/>
  <c r="AH15" i="4"/>
  <c r="AI15" i="4" s="1"/>
  <c r="AH14" i="4"/>
  <c r="AI14" i="4" s="1"/>
  <c r="AH13" i="4"/>
  <c r="AH9" i="4"/>
  <c r="AI9" i="4" s="1"/>
  <c r="AH8" i="4"/>
  <c r="AI8" i="4" s="1"/>
  <c r="AH7" i="4"/>
  <c r="AI7" i="4" s="1"/>
  <c r="AH6" i="4"/>
  <c r="AI6" i="4" s="1"/>
  <c r="AH5" i="4"/>
  <c r="AI5" i="4" s="1"/>
  <c r="AH4" i="4"/>
  <c r="BO14" i="4"/>
  <c r="BP14" i="4" s="1"/>
  <c r="BD17" i="4"/>
  <c r="BE17" i="4" s="1"/>
  <c r="BD16" i="4"/>
  <c r="BE16" i="4" s="1"/>
  <c r="BD15" i="4"/>
  <c r="BE15" i="4" s="1"/>
  <c r="BD14" i="4"/>
  <c r="BE14" i="4" s="1"/>
  <c r="AS15" i="4"/>
  <c r="AT15" i="4" s="1"/>
  <c r="AS14" i="4"/>
  <c r="AT14" i="4" s="1"/>
  <c r="AT17" i="4"/>
  <c r="AT16" i="4"/>
  <c r="W17" i="4"/>
  <c r="X17" i="4" s="1"/>
  <c r="W16" i="4"/>
  <c r="X16" i="4" s="1"/>
  <c r="P14" i="4"/>
  <c r="Q14" i="4" s="1"/>
  <c r="P9" i="4"/>
  <c r="Q9" i="4" s="1"/>
  <c r="P8" i="4"/>
  <c r="Q8" i="4" s="1"/>
  <c r="P7" i="4"/>
  <c r="Q7" i="4" s="1"/>
  <c r="P6" i="4"/>
  <c r="Q6" i="4" s="1"/>
  <c r="P5" i="4"/>
  <c r="Q5" i="4" s="1"/>
  <c r="P4" i="4"/>
  <c r="Q4" i="4" s="1"/>
  <c r="BY18" i="4" l="1"/>
  <c r="BO15" i="4" l="1"/>
  <c r="BP15" i="4" s="1"/>
  <c r="BO13" i="4"/>
  <c r="BP13" i="4" s="1"/>
  <c r="BO10" i="4"/>
  <c r="BP10" i="4" s="1"/>
  <c r="BO8" i="4"/>
  <c r="BP8" i="4" s="1"/>
  <c r="BO6" i="4"/>
  <c r="BP6" i="4" s="1"/>
  <c r="BO5" i="4"/>
  <c r="BP5" i="4" s="1"/>
  <c r="BO4" i="4"/>
  <c r="BP4" i="4" s="1"/>
  <c r="BD10" i="4"/>
  <c r="BE10" i="4" s="1"/>
  <c r="BD13" i="4"/>
  <c r="BE13" i="4" s="1"/>
  <c r="BD6" i="4"/>
  <c r="BE6" i="4" s="1"/>
  <c r="BD5" i="4"/>
  <c r="BE5" i="4" s="1"/>
  <c r="BD4" i="4"/>
  <c r="BE4" i="4" s="1"/>
  <c r="AI13" i="4"/>
  <c r="AH10" i="4"/>
  <c r="AI10" i="4" s="1"/>
  <c r="AI4" i="4"/>
  <c r="X13" i="4"/>
  <c r="X10" i="4"/>
  <c r="X4" i="4"/>
  <c r="P15" i="4"/>
  <c r="Q15" i="4" s="1"/>
  <c r="P13" i="4"/>
  <c r="Q13" i="4" s="1"/>
  <c r="P10" i="4"/>
  <c r="Q10" i="4" s="1"/>
  <c r="AS4" i="4"/>
  <c r="AT4" i="4" s="1"/>
  <c r="AT6" i="4" l="1"/>
  <c r="AS10" i="4"/>
  <c r="AT10" i="4" s="1"/>
  <c r="AS13" i="4"/>
  <c r="AT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tc={90FEA869-6F3E-4AF6-AA58-0BB48E335B38}</author>
    <author>tc={5A03FFF7-7C0C-48FA-AE84-DA34D52975EA}</author>
  </authors>
  <commentList>
    <comment ref="F5" authorId="0" shapeId="0" xr:uid="{90FEA869-6F3E-4AF6-AA58-0BB48E335B38}">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entidades que conforman el SNA no cuentan con información y evidencia útil para articular esfuerzos en materia de combate y control de la corrupción.</t>
      </text>
    </comment>
    <comment ref="B14" authorId="1" shapeId="0" xr:uid="{5A03FFF7-7C0C-48FA-AE84-DA34D52975EA}">
      <text>
        <t>[Comentario encadenado]
Su versión de Excel le permite leer este comentario encadenado; sin embargo, las ediciones que se apliquen se quitarán si el archivo se abre en una versión más reciente de Excel. Más información: https://go.microsoft.com/fwlink/?linkid=870924
Comentario:
    Podría sugerirse: El programa de Implementación de la Política Nacional Anticorrupción carece de proyectos desarrollados en materia de riesgos e inteligencia anticorrupción que contribuyan al logro de los objetivos en materia de anticorrupción establecidos por el Sistema Nacional Anticorrupción</t>
      </text>
    </comment>
  </commentList>
</comments>
</file>

<file path=xl/sharedStrings.xml><?xml version="1.0" encoding="utf-8"?>
<sst xmlns="http://schemas.openxmlformats.org/spreadsheetml/2006/main" count="343" uniqueCount="231">
  <si>
    <t>Las mediciones y la percepción ciudadana en materia de corrupción no se modifican</t>
  </si>
  <si>
    <t>Las mediciones y la percepción ciudadana en materia de corrupción se modifican en sentido positivo</t>
  </si>
  <si>
    <t>El Sistema Nacional Anticorrupción no cumple con su mandato de conformarse como un espacio de coordinación que articule esfuerzos en materia de combate y control de la corrupción</t>
  </si>
  <si>
    <r>
      <rPr>
        <sz val="14"/>
        <color rgb="FFFF0000"/>
        <rFont val="Calibri"/>
        <family val="2"/>
        <scheme val="minor"/>
      </rPr>
      <t>Observaciones:</t>
    </r>
    <r>
      <rPr>
        <sz val="14"/>
        <color theme="1"/>
        <rFont val="Calibri"/>
        <family val="2"/>
        <scheme val="minor"/>
      </rPr>
      <t xml:space="preserve"> Definir solo un efecto directo y uno indirecto pudiera quedar corto al problema identificado.
El efecto de la consecuencia inmediata pudiera replantearse.</t>
    </r>
  </si>
  <si>
    <r>
      <t xml:space="preserve">El Sistema Nacional Anticorrupción </t>
    </r>
    <r>
      <rPr>
        <sz val="14"/>
        <color rgb="FFFF0000"/>
        <rFont val="Calibri"/>
        <family val="2"/>
        <scheme val="minor"/>
      </rPr>
      <t>no</t>
    </r>
    <r>
      <rPr>
        <sz val="14"/>
        <color theme="1"/>
        <rFont val="Calibri"/>
        <family val="2"/>
        <scheme val="minor"/>
      </rPr>
      <t xml:space="preserve"> cumple con su mandato de conformarse como un espacio de coordinación que articule esfuerzos en materia de combate y control de la corrupción</t>
    </r>
  </si>
  <si>
    <t>Deficiente generación y utilización de información y evidencia en materia anticorrupción para la toma de decisiones</t>
  </si>
  <si>
    <t>Se genera, sistematiza, explota y utiliza información y evidencia en materia anticorrupción para la toma de decisiones, particularmente la agrupada en la Plataforma Digital Nacional</t>
  </si>
  <si>
    <t xml:space="preserve"> </t>
  </si>
  <si>
    <t>Las prioridades de la Política Nacional Anticorrupción y las estrategias de su programa de implementación relevantes carecen de proyectos desarrollados en materia de riesgos e inteligencia anticorrupción que contribuyen al logro de los objetivos en materia de lucha anticorrupción establecidos por el Sistema Nacional Anticorrupción</t>
  </si>
  <si>
    <t>Problema Central</t>
  </si>
  <si>
    <t>Las prioridades de la Política Nacional Anticorrupción y las estrategias de su programa de implementación relevantes cuentan con proyectos en materia de riesgos e inteligencia anticorrupción que contribuyen al logro de los objetivos en materia de lucha anticorrupción establecidos por el Sistema Nacional Anticorrupción</t>
  </si>
  <si>
    <t>Propósito</t>
  </si>
  <si>
    <r>
      <rPr>
        <sz val="14"/>
        <color rgb="FFFF0000"/>
        <rFont val="Calibri"/>
        <family val="2"/>
        <scheme val="minor"/>
      </rPr>
      <t>No se desarrollan</t>
    </r>
    <r>
      <rPr>
        <sz val="14"/>
        <color theme="1"/>
        <rFont val="Calibri"/>
        <family val="2"/>
        <scheme val="minor"/>
      </rPr>
      <t xml:space="preserve"> proyectos específicos en materia de riesgos e inteligencia anticorrupción orientados a la mejora en la toma de decisiones</t>
    </r>
  </si>
  <si>
    <r>
      <rPr>
        <sz val="14"/>
        <color rgb="FFFF0000"/>
        <rFont val="Calibri"/>
        <family val="2"/>
        <scheme val="minor"/>
      </rPr>
      <t>No se cuenta</t>
    </r>
    <r>
      <rPr>
        <sz val="14"/>
        <color theme="1"/>
        <rFont val="Calibri"/>
        <family val="2"/>
        <scheme val="minor"/>
      </rPr>
      <t xml:space="preserve"> con una herramienta que facilite la comprensión, difusión y socialización del conocimiento generado en materia de riesgos e inteligencia anticorrupción</t>
    </r>
  </si>
  <si>
    <r>
      <rPr>
        <sz val="14"/>
        <color rgb="FFFF0000"/>
        <rFont val="Calibri"/>
        <family val="2"/>
        <scheme val="minor"/>
      </rPr>
      <t>Observaciones</t>
    </r>
    <r>
      <rPr>
        <sz val="14"/>
        <color theme="1"/>
        <rFont val="Calibri"/>
        <family val="2"/>
        <scheme val="minor"/>
      </rPr>
      <t>: De acuerdo con la MML para la definición del problema un error recurrente es identificar dentro de sus causas: 
- Falta / ausencia de un servicio, solución o bien
Revisar (diapositiva 9 presentación taller GpR y MML)
* Se pudiera considerar dividir las causas que tengan que ver con riesgos y las que tengan que ver con inteligencia anticorrupción y dejar una tercera causa como ya está definida.</t>
    </r>
  </si>
  <si>
    <t>Se desarrollan proyectos específicos en materia de riesgos e inteligencia anticorrupción orientados a la mejora en la toma de decisiones</t>
  </si>
  <si>
    <t>Se cuenta con una herramienta que facilite la comprensión, difusión y socialización del conocimiento generado en materia de riesgos e inteligencia anticorrupción</t>
  </si>
  <si>
    <r>
      <rPr>
        <sz val="14"/>
        <color rgb="FFFF0000"/>
        <rFont val="Calibri"/>
        <family val="2"/>
        <scheme val="minor"/>
      </rPr>
      <t>No se cuentan</t>
    </r>
    <r>
      <rPr>
        <sz val="14"/>
        <color theme="1"/>
        <rFont val="Calibri"/>
        <family val="2"/>
        <scheme val="minor"/>
      </rPr>
      <t xml:space="preserve"> con procesos explícitos orientados al desarrollo de análisis exploratorios que permitan articular proyectos e intervenciones sistemáticas en materia de riesgos e inteligencia anticorrupción</t>
    </r>
  </si>
  <si>
    <r>
      <rPr>
        <sz val="14"/>
        <color rgb="FFFF0000"/>
        <rFont val="Calibri"/>
        <family val="2"/>
        <scheme val="minor"/>
      </rPr>
      <t>No se socializan</t>
    </r>
    <r>
      <rPr>
        <sz val="14"/>
        <color theme="1"/>
        <rFont val="Calibri"/>
        <family val="2"/>
        <scheme val="minor"/>
      </rPr>
      <t xml:space="preserve"> de forma sistemática el conocimiento generado en materia anticorrupción, particularmente en materia de riesgos e inteligencia</t>
    </r>
  </si>
  <si>
    <t>Se cuenta con procesos orientados al desarrollo de análisis exploratorios que permitan articular proyectos e intervenciones sistemáticas en materia de riesgos e inteligencia anticorrupción</t>
  </si>
  <si>
    <t>Se socializa de forma sistemática el conocimiento generado en materia anticorrupción, particularmente en materia de riesgos e inteligencia</t>
  </si>
  <si>
    <t>Nivel MIR</t>
  </si>
  <si>
    <t>Selección para MIR SESNA</t>
  </si>
  <si>
    <t>Resumen Narrativo</t>
  </si>
  <si>
    <t>Indicadores</t>
  </si>
  <si>
    <t>Medios de verificación</t>
  </si>
  <si>
    <t>Supuestos</t>
  </si>
  <si>
    <t>METAS</t>
  </si>
  <si>
    <t>Programación Presupuestaria</t>
  </si>
  <si>
    <t>Registro para Cuenta Pública</t>
  </si>
  <si>
    <t>Comportamiento esperado</t>
  </si>
  <si>
    <t>AVANCE ANUAL (Aplica para indicadores trimestrales y semestrales y anuales)</t>
  </si>
  <si>
    <t>AVANCE 1° TRIMESTRE (Aplica para indicadores trimestrales)</t>
  </si>
  <si>
    <t>Avance Art. 42 reporte Enero-Mayo (Sólo se programa para el indicador que forma parte de la MIR-SESNA</t>
  </si>
  <si>
    <t>AVANCE 2° TRIMESTRE  (Aplica para indicadores trimestrales y semestrales)</t>
  </si>
  <si>
    <t>AVANCE 3° TRIMESTRE (Aplica para indicadores trimestrales)</t>
  </si>
  <si>
    <t>AVANCE 4° TRIMESTRE  (Aplica para todos los indicadores)</t>
  </si>
  <si>
    <t>Acciones específicas</t>
  </si>
  <si>
    <t>PARTIDAS ESPECÍFICAS</t>
  </si>
  <si>
    <t>Total Gasto de Operación</t>
  </si>
  <si>
    <t>Presupuesto autorizado 2023</t>
  </si>
  <si>
    <t>Observaciones</t>
  </si>
  <si>
    <t>Calendarización del presupuesto a ejercer</t>
  </si>
  <si>
    <t>PORCENTAJE DE CUMPLIMIENTO DE LA META (%)</t>
  </si>
  <si>
    <t>Nombre</t>
  </si>
  <si>
    <t>Definición</t>
  </si>
  <si>
    <t>Método de Cálculo</t>
  </si>
  <si>
    <t>Frecuencia de Medición</t>
  </si>
  <si>
    <t>Unidad de medida</t>
  </si>
  <si>
    <t>Dimensión del Indicador</t>
  </si>
  <si>
    <t>Tipo de Indicador</t>
  </si>
  <si>
    <t>Meta programada anual</t>
  </si>
  <si>
    <t>Meta alcanzada anual</t>
  </si>
  <si>
    <t>Variación % anual con parámetro de semaforización</t>
  </si>
  <si>
    <t>Resultado anual</t>
  </si>
  <si>
    <t>Justificación de la variación anual</t>
  </si>
  <si>
    <t>Programado</t>
  </si>
  <si>
    <t>Alcanzado</t>
  </si>
  <si>
    <t>Numerador</t>
  </si>
  <si>
    <t>Denominador</t>
  </si>
  <si>
    <t>Variación % con parámetro de semaforización</t>
  </si>
  <si>
    <t>Resultado</t>
  </si>
  <si>
    <t>Justificación de la variación</t>
  </si>
  <si>
    <t>Causa</t>
  </si>
  <si>
    <t>Efecto</t>
  </si>
  <si>
    <t>Otros Motivos</t>
  </si>
  <si>
    <t>OBSERVACIONES  DGA</t>
  </si>
  <si>
    <t>OBSERVACIONES DGA</t>
  </si>
  <si>
    <t>Clasificador</t>
  </si>
  <si>
    <t>Descripción</t>
  </si>
  <si>
    <t>ENERO</t>
  </si>
  <si>
    <t>FEBRERO</t>
  </si>
  <si>
    <t>MARZO</t>
  </si>
  <si>
    <t>ABRIL</t>
  </si>
  <si>
    <t>MAYO</t>
  </si>
  <si>
    <t>JUNIO</t>
  </si>
  <si>
    <t>JULIO</t>
  </si>
  <si>
    <t>AGOSTO</t>
  </si>
  <si>
    <t>SEPTIEMBRE</t>
  </si>
  <si>
    <t>OCTUBRE</t>
  </si>
  <si>
    <t>NOVIEMBRE</t>
  </si>
  <si>
    <t>DICIEMBRE</t>
  </si>
  <si>
    <t>TIPO DE JUSTIFICACIÓN</t>
  </si>
  <si>
    <t>Alcanzada / Aprobada</t>
  </si>
  <si>
    <t>Alcanzada / Ajustada</t>
  </si>
  <si>
    <t>OBSERVACIONES GENERALES DGA</t>
  </si>
  <si>
    <t>Fin</t>
  </si>
  <si>
    <t>SÍ</t>
  </si>
  <si>
    <t>Contribuir a la estandarización, integración, consulta y explotación de datos estratégicos para combatir la corrupción a nivel nacional haciendo uso de la Plataforma Digital Nacional, mediante la generación de evidencia e inteligencia anticorrupción</t>
  </si>
  <si>
    <t>Porcentaje de solicitudes de interconexión por parte de las Entidades Federativas atendidas.</t>
  </si>
  <si>
    <t>Mide el porcentaje de solicitudes de interconexión llevadas a cabo por los Sistemas Locales que son 
atendidas por la Secretaría Ejecutiva del Sistema Nacional Anticorrupción.</t>
  </si>
  <si>
    <t xml:space="preserve">Porcentaje de solicitudes de interconexión por parte de las Entidades Federativas atendidas. = 
(Número de solicitudes de interconexión atendidas / Número de solicitudes de interconexión 
recibidas) *100 </t>
  </si>
  <si>
    <t>Anual</t>
  </si>
  <si>
    <t>Porcentaje</t>
  </si>
  <si>
    <t>Eficacia</t>
  </si>
  <si>
    <t>Estratégico</t>
  </si>
  <si>
    <t>Reportes de interconexión generados por parte de la Unidad 
de Servicios Tecnológicos y Plataforma Digital Nacional una vez que se llevan a cabo las pruebas correspondientes.
Correos electrónicos de solicitud por parte de los Estados.</t>
  </si>
  <si>
    <t xml:space="preserve"> Los sujetos obligados se interconectan a la Plataforma Digital Nacional exitosamente.
</t>
  </si>
  <si>
    <t>Ascendente</t>
  </si>
  <si>
    <t>Nivel Fin NO se presupuesta</t>
  </si>
  <si>
    <t>SI
Componente:
Productos de riesgos e inteligencia  en materia de combate y control de la corrupción generados,</t>
  </si>
  <si>
    <t>Los actores que integran el Sistema Nacional Anticorrupción utilizan los productos de riesgos e inteligencia generados, para el cumplimiento de su mandato en materia de combate y control de la corrupción.</t>
  </si>
  <si>
    <t xml:space="preserve">Porcentaje de relevancia y alineación de los productos de riesgos e inteligencia desarrollos por la Secretaría Ejecutiva del Sistema Nacional Anticorrupción. </t>
  </si>
  <si>
    <t>Este indicador mide la eficacia de la Dirección General de Riesgos e Inteligencia Anticorrupción en colaboración con la Dirección General de Fomento a la Cultura de Integridad  para desarrollar, progresivamente, proyectos y productos de riesgos e inteligencia anticorrupción que resulten relevantes para los actores que integran el Sistema Nacional Anticorrupción y que, simultáneamente, se asocien a la Política Nacional Anticorrupción y su Programa de Implementación.</t>
  </si>
  <si>
    <t xml:space="preserve"> [(((Porcentaje de actores del Sistema Nacional Anticorrupción que señalaron conocer los productos de riesgos e inteligencia anticorrupción) + (Porcentaje de actores del Sistema Nacional Anticorrupción que señalaron como muy relevantes o relevantes los productos de riesgos e inteligencia anticorrupción ))/2) + ((Número de prioridades de la Política Nacional Anticorrupción asociadas a temas de riesgos, datos e inteligencia alrededor del cual se ha desarrollado al menos un proyecto de riesgos o inteligencia anticorrupción) + (Número de estrategias del Programa de Implementación de la Política Nacional Anticorrupción asociadas a temas de riesgos, datos e inteligencia anticorrupción alrededor del cual se ha desarrollado al menos un proyecto de riesgos o inteligencia anticorrupción)) / (Número de prioridades de la Política Nacional Anticorrupción y estrategias del Programa de Implementación de la Política Nacional Anticorrupción que se asocian a temas de riesgos, datos e inteligencia)*100]/2</t>
  </si>
  <si>
    <t>Los medios de verificación para este indicador son:
1. Para capturar la percepción de los actores del SNA, se prevé la realización de un  proyecto conjunto con la DGFCI que consistirá en el levantamiento de una encuesta a dichos actores para reconocer el grado de conocimiento y relevancia que asignan a los productos generados por la SESNA, entre los que se incluyen los de riesgos e inteligencia. 
Para este primer año, se prevé un nivel de conocimiento inicial de 50%, y de relevancia del 30%
2. Tablero analítico de prioridades de la PNA y estrategias del PI-PNA que se asocian a temas de riesgos, datos e inteligencia. Derivado del análisis, se tienen contabilizadas 16 prioridades de la PNA, así como 20 estrategias del PI-PNA).
3. Fichas de proyecto concluidas que incluirán la alineación lógica del mismo con las prioridades de la PNA y las estrategias del PI-PNA
El avance anual implica que los proyectos de riesgos e inteligencias concluidos se asocian a 3 prioridades de la PNA y 4 estrategias del PI-PNA relacionadas con temas de compras públicas e identificación de hechos de corrupción (en particular, enriquecimiento ilícito de personas servidoras públicas)</t>
  </si>
  <si>
    <t>1. Las solicitudes de proyectos y productos en materia de riesgos, inteligencia y ciencias de datos realizadas por la Comisión Ejecutiva de la SESNA y el Comité Coordinador del SNA se asocian con lo establecido en las políticas integrales aprobadas</t>
  </si>
  <si>
    <t>Nivel Propósito NO se presupuesta</t>
  </si>
  <si>
    <t>Componentes</t>
  </si>
  <si>
    <t>SÍ
Actividad:
Conclusión de proyectos en materia de riesgos e inteligencia anticorrupción</t>
  </si>
  <si>
    <t>I. Proyectos en materia de riesgos e inteligencia anticorrupción concluidos</t>
  </si>
  <si>
    <t>Porcentaje de proyectos en materia de riesgos e inteligencia concluidos que son presentados a la Comisión Ejecutiva de la Secretaría Ejecutiva del Sistema Nacional Anticorrupción</t>
  </si>
  <si>
    <t>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coMide el grado de avance en el desarrollo de metodologías, herramientas, estudios, informes, estadísticas en materia de análisis, gestión y mitigación de riesgos de corrupción e inteligencia presentados a la Comisión Ejecutiva de la Secretaría Ejecutiva del Sistema Nacional Anticorrupción, de acuerdo con lo establecido en el Programa Anual de Riesgos e Inteligencia Anticorrupción</t>
  </si>
  <si>
    <t>((Número de proyectos de riesgos e inteligencia  presentados a la Comisión Ejecutiva de la Secretaría Ejecutiva del Sistema Nacional Anticorrupción) / (Número de proyectos de riesgos e inteligencia previstos a realizar en el Programa Anual de Riesgos e Inteligencia Anticorrupción) )*100</t>
  </si>
  <si>
    <t>Semestral</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</si>
  <si>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se entrega matriz de proyectos de la Dirección General, la cual podrá sufrir cambios derivados de la presentación extraordinaria del Programa Anual de Trabajo en materia de Riesgos e Inteligencia Anticorrupción al CPC en febrero de 2023
2. Los proyectos de actas de la Comisión Ejecutiva de la SESNA, en donde se asiente la presentación de los proyectos de riesgos e inteligencia a este colegiado.</t>
  </si>
  <si>
    <t>1. Las sesiones de Comisión Ejecutiva se realizan de forma regular.</t>
  </si>
  <si>
    <t xml:space="preserve">2 Evento de presentación de proyectos:
1. Conflicto de interés y
2.Proyectos de riesgos e inteligencia 
 </t>
  </si>
  <si>
    <t xml:space="preserve">
33903
</t>
  </si>
  <si>
    <t>Servicios integrales</t>
  </si>
  <si>
    <t xml:space="preserve">Principalmente las actividades asociadas a este componente se realizarán con  financiamientos externos del Fondo Conjunto México Alemania (FCMA)
Respecto al gasto ordinario aproximado del presupuesto SESNA se proyecta:
$100,000 para el desarrollo de eventos de presentación de proyectos. 
</t>
  </si>
  <si>
    <t xml:space="preserve">De acuerdo con el calendario de Presupuesto P015, no se observa presupuesto asignado a la PP-Concepto "33903- Servicio integrales" por lo que solicita que, para las fechas programadas se cuente con el recurso disponible para la realización de eventos. </t>
  </si>
  <si>
    <t xml:space="preserve">Desarrollo de actividades de investigación por parte de las personas servidoras públicas </t>
  </si>
  <si>
    <t>Asociado a gasto Administrativo</t>
  </si>
  <si>
    <t>Esta labor será realizada por el personal de la Unidad Administrativa</t>
  </si>
  <si>
    <t>NO</t>
  </si>
  <si>
    <t>II. Micrositio de riesgos e inteligencia anticorrupción desarrollado</t>
  </si>
  <si>
    <t>Mide el grado de difusión de proyectos en materia de riesgos e inteligencia anticorrupción en las redes sociales de la  Secretaría Ejecutiva del Sistema Nacional Anticorrupción y el Micrositio de Riesgos e inteligencia Anticorrupción</t>
  </si>
  <si>
    <t>((Número de proyectos de riesgos e inteligencia concluidos y presentados a la Comisión Ejecutiva de la Secretaría Ejecutiva del Sistema Nacional Anticorrupción que son publicados en en las redes sociales de la  Secretaría Ejecutiva del Sistema Nacional Anticorrupción o en el micrositio de riesgos e inteligencia anticorrupción)/(Número de proyectos de riesgos e inteligencia  presentados a la Comisión Ejecutiva de la Secretaría Ejecutiva del Sistema Nacional Anticorrupción))* 100</t>
  </si>
  <si>
    <t>Gestión</t>
  </si>
  <si>
    <t>Para el caso de este indicador se utilizará como medio de verificación:
1. Los proyectos de actas de la Comisión Ejecutiva de la SESNA, en donde se asiente la presentación de los proyectos de riesgos e inteligencia a este colegiado.
2. Bitácora de publicación de productos y entregables asociados a los proyectos de riesgos e inteligencia en la plataforma en la materia. En tanto la nueva plataforma de la SESNA sea lanzada, los productos concluidos se publicarán en la sección de noticias de la actual sitio de la SESNA.</t>
  </si>
  <si>
    <t>1. Las sesiones de Comisión Ejecutiva se realizan de forma regular.
2. Los proyectos en colaboración con otras instituciones -derivado de procesos participativos o de financiamientos internacionales- son realizados en tiempo y forma por las contrapartes.
3. El proyecto de rediseño y relanzamiento del portal institucional de la SESNA cristaliza</t>
  </si>
  <si>
    <t xml:space="preserve">Licencia anual de Adobe licencia-Creative Cloud </t>
  </si>
  <si>
    <t xml:space="preserve">Patentes, derechos de autor, regalías y otros </t>
  </si>
  <si>
    <r>
      <t xml:space="preserve">Mayoritariamente el desarrollo del micrositio será, a través de fondos externos. 
Se prevé la contratación de licencias para el análisis de datos y diseño gráfico con un costo de: 
</t>
    </r>
    <r>
      <rPr>
        <b/>
        <sz val="11"/>
        <color theme="1"/>
        <rFont val="Soberana Sans"/>
      </rPr>
      <t>$13,920.00</t>
    </r>
  </si>
  <si>
    <t xml:space="preserve">Desarrollo de Términos de Referencia, seguimiento a la contratación y pilotaje  </t>
  </si>
  <si>
    <t>Actividades</t>
  </si>
  <si>
    <t>I.1. Desarrollo de estudios exploratorios para la formulación de proyectos de riesgos e inteligencia anticorrupción</t>
  </si>
  <si>
    <t>Porcentaje de Estudios exploratorios realizados respecto a los programados</t>
  </si>
  <si>
    <t>Este indicador mide el porcentaje de cumplimiento en la realización de estudios exploratorios (normativo-conceptuales; y técnico-metodológicos) relacionados con la cartera de proyectos establecida en el Programa de Trabajo de Riesgos e Inteligencia Anticorrupción</t>
  </si>
  <si>
    <t>IndActividad1.1 = ((Número de estudios exploratorios realizados en el periodo) / (Número de estudios exploratorios previstos a realizar en el programa de trabajo de riesgos e inteligencia anticorrupción))  * 100</t>
  </si>
  <si>
    <t>Trimestral</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</si>
  <si>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en la ficha de proyectos anexa se incorpora un conteo inicial de estudios exploratorios a realizar durante el año.
2. Documentos denominados estudios exploratorios realizados y bajo resguardo de la DGRIA.</t>
  </si>
  <si>
    <t xml:space="preserve">
1. Las instituciones públicas mantienen estándares de apertura y transparencia de datos, que permiten el acceso a fuentes de información externas clave</t>
  </si>
  <si>
    <t>Se elaboró el primer estudio exploratorio sobre el contexto del estudio de caso "Sistema Integrado SEGALMEX-DICONSA-LICONSA" que forma parte del portafolio de Dinámicas de Gran Corrupción.</t>
  </si>
  <si>
    <t xml:space="preserve">La identificación de riesgos de corrupción en las instituciones públicas es un proceso incipiente en México, si bien existe su aplicación en el marco del control interno, estos son autoevaluaciones que limitan la imparcialidad del análisis. Asimismo, en el caso del análisis de presuntos casos de gran corrupción, el enfoque ha sido desde la identificación de los actores responsables y no desde el enfoque preventivo-organizacional. En ese sentido, se identificó un campo en el que, a partir de la aplicación de metodología de causalidad  se puede identificar las áreas de vulnerabilidad de casos para constuir recomendaciones para la no repetición. </t>
  </si>
  <si>
    <t xml:space="preserve">Se formuló una metodología de análisis para estudios de caso y se desarrolló un estudio exploratorio del contexto del Sistema SEGALMEX-DICONSA-LICONSA, lo que permitió comprender la naturaleza de las organizaciones en cuanto a su presupuesto, antecedentes, atribuciones, vincualción con carencias sociales, así como delimitar las categorías para los estudios exploratorios específicos. </t>
  </si>
  <si>
    <t>NA</t>
  </si>
  <si>
    <t xml:space="preserve">Adquisición de licencia de comunicación para el área (zoom), así como licencias que puedan requerirse para el desarrollo de modelos o herramientas estadísticas (por ejemplo, shinyapps)
</t>
  </si>
  <si>
    <t>Capacitación a personas servidoras públicas</t>
  </si>
  <si>
    <t xml:space="preserve">Servicios para capacitación a servidores públicos </t>
  </si>
  <si>
    <t>I.2. Realización de los protocolos de proyectos en materia de riesgos e inteligencia anticorrupción</t>
  </si>
  <si>
    <t>Porcentaje de protocolos de proyecto realizados respecto a los estudios exploratorios, en función a la programación de proyectos</t>
  </si>
  <si>
    <t>Este indicador mide el porcentaje de cumplimiento en la realización de protocolos de proyectos (entendidos como los documentos en donde se establecen, objetivos, alcances, calendarios y productos) relacionados con la cartera de proyectos establecida en el Programa de Trabajo de Riesgos e Inteligencia Anticorrupción (1 protocolo por proyecto)</t>
  </si>
  <si>
    <t>IndActividad1.2 = ((Número de protocolos de proyectos realizados en el periodo) / (Número de protocolos de proyectos previstos a realizar en el programa de trabajo de riegos e inteligencia)) * 100</t>
  </si>
  <si>
    <t>Relación</t>
  </si>
  <si>
    <t>Eficiencia</t>
  </si>
  <si>
    <t>Para el caso de este indicador se utilizará como medio de verificación:
1. La programación de proyectos establecida en el Programa de trabajo en materia de riesgos e inteligencia anticorrupción, mismo que se dará a conocer, en su versión final, hacia finales del mes de febrero de 2023. De forma tentativa, en la ficha de proyectos anexa se incorpora un conteo inicial de protocolos de proyecto a realizar durante el año.
2. Documentos denominados protocolos de proyectos realizados y bajo resguardo de la DGRIA.</t>
  </si>
  <si>
    <t xml:space="preserve">Se elaboró el protocolo de proyecto referente a la generación de un dashboard en materia de poblaciones beneficiarias de programas sociales en la Administración Pública Federal </t>
  </si>
  <si>
    <t xml:space="preserve">Como parte de los hallazgos de los estudios exploratorios del Sistema Integrado por SEGALMEX-LICONSA-DICONSA se indetificó una bandera roja en cuanto a la operación de los programas sociales, particularmente en la congruencia que se guarda entre el diseño (Reglas de Operación), las poblaciones atendidas, así como el otorgamiento de los beneficios. En ese sentido, se propuso elaborar un mapa interactivo que incluyera distintas capas de información que permitirá identificar visualmente riesgos en los programas a partir de conjuntos de datos y modelos estadísticos. </t>
  </si>
  <si>
    <t xml:space="preserve">A través del protocolo se delimitan los alcances del proyecto en cuanto información, sus objetivos, sustento técnico, así como calendarización de las actividades. Lo anterior, permite que el proyecto se desarrolle de manera organizada y se cumplan los objetivos. </t>
  </si>
  <si>
    <t>1. Revisión del análisis exploratorio,
2. Definición de pregunta de investigación, 
3. Alcances, objetivos 
4. Intervenciones específicas, 
5- Cronograma de actividades con productos y responsables.</t>
  </si>
  <si>
    <t>II.1. Seguimiento al desarrollo tecnológico del micrositio de riesgos e inteligencia del Sistema Nacional Anticorrupción</t>
  </si>
  <si>
    <t>Porcentaje de cumplimiento en las actividades previstas en el anexo técnico para el desarrollo del micrositio</t>
  </si>
  <si>
    <t>Este indicador mide el porcentaje de cumplimiento en las actividades previstas en el anexo técnico para la realización del micrositio  de riesgos e inteligencia del Sistema Nacional Anticorrupción (ya sea a través del anexo calendario de la contratación o el protocolo de proyecto en caso de su realización por parte de personal de la SESNA)</t>
  </si>
  <si>
    <t>IndActividad2.1 = ((Número de actividades realizadas en el desarrollo del micrositio de riesgos e inteligencia anticorrupción) / (Número de actividades previstas para el desarrollo del micrositio de riesgos e inteligencia anticorrupción)) * 100</t>
  </si>
  <si>
    <t>Sin importar el modo como se desarrolle el micrositio (contratación, financiamiento internacional o desarrollo interno), se contará con un calendario de actividades e hitos, el cual servirá de base para dar seguimiento a este indicador</t>
  </si>
  <si>
    <t xml:space="preserve">
1. El proyecto de rediseño y relanzamiento del portal institucional de la SESNA cristaliza</t>
  </si>
  <si>
    <t xml:space="preserve">Dicho proyecto se está desarrollando de manera colaborativa con la Unidad de Políticas Públicas del Sistema Nacional Anticorrupción. En ese sentido, el avance representa el cumplimiento de la primera actividad referida al desarrollo del Anexo Técnico para la contratación del desarrollo del sitio.  </t>
  </si>
  <si>
    <t xml:space="preserve">Si bien actualmente la Secretaría Ejecutiva cuenta con una página web, este sitio no tiene un formato y capacidad suficiente para anclar y difundir los proyecto de análisis y visualización de datos de la Dirección General de Riesgos e Inteligencia Anticorrupción. En ese sentido, el desarrollo del nuevo sitio web permitirá que cada unidad adminsitrativa sustantiva cuente con micrositios especializados en las temáticas y productos en que elaboren en el marco de sus atribuciones. </t>
  </si>
  <si>
    <t xml:space="preserve">A través del Anexo Técnico se definieron las características y alcances esperados en la contratación para el desarrollo del sitio de la SESNA. En este documento además se definieron fechas tentativas, caracteristicas básicas del sitio, entregables, montos de contratación, así como objetivos y perfiles idóneos. 
Este docuemnto es la base para los siguientes pasos de la contratación. </t>
  </si>
  <si>
    <t>1. Anexo Técnico o TdR 
2. El desarrollo de maqueta de interfaz y componentes de la Plataforma, 
3. Desarrollo de la interfaz, 
4.  Instalación  y pilotaje de la plataforma, 
5. Arranque de la Plataforma. 
6. Administración de la Plataforma.</t>
  </si>
  <si>
    <t>El desarrollo del micrositio se financiará, a través fondos externos.</t>
  </si>
  <si>
    <t>II.2. Socialización de los contenidos en materia de riesgos e inteligencia de la SESNA</t>
  </si>
  <si>
    <t>Porcentaje de proyectos y contenidos incluidos en el micrositio de riesgos e inteligencia del Sistema Nacional Anticorrupción con presencia en los medios de difusión electrónicos de la Secretaría Ejecutiva</t>
  </si>
  <si>
    <t>Este indicador mide el grado en que los productos de riesgos e inteligencia publicados en el micrositio son difundidos, al menos una vez al mes, a través de las redes sociales de la SESNA. El cálculo de este indicador (con base en lo publicado en el micrositio de riesgos e inteligencia) iniciará una vez que la plataforma haya iniciado operación. En el periodo previo el cálculo se realizará a partir de la publicación de contenidos en redes asociados a productos ya existentes en materia de riesgos e inteligencia</t>
  </si>
  <si>
    <t>IndActividad2.2 = (((Publicaciones de redes sociales de la SESNA sobre los proyectos de la Dirección)+ (Número de proyectos publicados en el micrositio de riesgos e inteligencia anticorrupción)) / (publicaciones programadas en redes y en el sitio))* 100</t>
  </si>
  <si>
    <t>Para el caso de este indicador se utilizará como medio de verificación:
1. Bitácora de publicación de mensajes en redes sociales de la SESNA (Twitter, Facebook y LinkedIn), misma que se solicitará al área encargada de la comunicación social institucional.
2. Bitácora de publicación de productos y entregables en el micrositio de riesgos e inteligencia anticorrupción.</t>
  </si>
  <si>
    <t xml:space="preserve">1. La Dirección General de Fomento y Cultura de la Integridad publica en tiempo y forma los mensajes de redes sociales. </t>
  </si>
  <si>
    <t xml:space="preserve">En total se compartieron en las redes sociales de la SESNA 13 mensajes referentes a los trabajos enprendidos por la Dirección General de Riesgos e Inteligencia Anticorrupción como: Riesgos en el deporte, Reto Público, avances en los estudios de caso, etc. </t>
  </si>
  <si>
    <t xml:space="preserve">Posicionar a la SESNA como un ente especializado en materia de inteligencia anticorrupción que aporte a la rendición de cuentas y la toma de deciones de las autoridades. </t>
  </si>
  <si>
    <t>Visitas en situ para promoción de proyectos (Reto Público), viáticos</t>
  </si>
  <si>
    <t xml:space="preserve">Visitas en situ para promoción de proyectos (Reto Público), pasajes aéreos. </t>
  </si>
  <si>
    <t xml:space="preserve">1. Maqueta de materiales, 
2. Diseño de materiales, 
3. Publicación de mensajes. </t>
  </si>
  <si>
    <t>Unidad Administrativa a cargo del Proyecto</t>
  </si>
  <si>
    <t>Proyecto</t>
  </si>
  <si>
    <t>Resumen del Proyecto</t>
  </si>
  <si>
    <t>Costo del proyecto</t>
  </si>
  <si>
    <t>Financiamiento</t>
  </si>
  <si>
    <t>Entregables asociados a la MIR</t>
  </si>
  <si>
    <t>Dirección General de Riesgos e Inteligencia Anticorrupción</t>
  </si>
  <si>
    <t>Micrositio de riesgos e inteligencia anticorrupción</t>
  </si>
  <si>
    <t>Como parte del proceso de rediseño y relanzamiento del portal de la SESNA se tiene prevista la participación de la DGRIA en la planeación y seguimiento de un micrositio que aloje los estudios, herramientas y productos generados en materia de riesgos e inteligencia anticorrupción de acceso público. Para el 2023, se tiene previsto el lanzamiento del micrositio y la publicación de los estudios que sean presentados a la Comisión Ejecutiva de la SESNA y/o el Comité Coordinador del SNA.</t>
  </si>
  <si>
    <t>Financiamiento externo
$13,920</t>
  </si>
  <si>
    <t>Este proyecto se buscará financiar en el marco del Fondo Conjunto México-Alemania, en específico de los recursos que la SESNA recibirá este año de la AMEXCID y que serán administrados por el PNUD en México
Con recursos provenientes de la SESNA solamente se prevé un ejercicio de 13,920 pesos para la contratación anual de la licencia de Creative Cloud que permitirá al equipo de la Dirección General el desarrollo gráfico de las herramientas y productos publicados en el micrositio</t>
  </si>
  <si>
    <t>Micrositio de riesgos e inteligencia anticorrupción lanzado con productos presentados y publicados</t>
  </si>
  <si>
    <t>Productos en materia de riesgos e inteligencia anticorrupción asociados a la Política Nacional Anticorrupción</t>
  </si>
  <si>
    <t>En concordancia a lo establecido en la Política Nacional Anticorrupción y su programa de implementación, y en complemento a lo desarrollado en otros proyectos aquí descritos, se tiene previsto la realización de al menos 4 estudios exploratorios y 2 protocolos de intervención (los cuales ya estarán en marcha durante en 2023) en materia relacionadas con las compras públicas y la evolución patrimonial (asociado al enriquecimiento ilícito de las personas servidoras públicas).
Estos proyectos buscarán fortalecer trabajos internos ya realizados por el equipo de Plataforma Digital Nacional en el desarrollo de modelos de inteligencia, y permitirán la formulación de herramientas públicas, capas de inteligencia en la PDN, y recomendaciones puntuales de política pública</t>
  </si>
  <si>
    <t>Presupuesto SESNA destinado esencilamente a capacitación del personal en técnicas especializadas que resulten relevantes para el análisis de datos en los temas seleccionados (20,000), el licenciamiento de plataformas de comunicación y de desarrollo de herramientas de análisis de datos (15,000) así como en servicios integrales para la prentación de los productos generados en el marco de esta agenda (50,000)</t>
  </si>
  <si>
    <t>4 estudios exploratorios
2 protocolos de investigación
1 producto de riesgos y/o inteligencia concluido</t>
  </si>
  <si>
    <t>Dinámicas de gran corrupción en México</t>
  </si>
  <si>
    <t>Por instrucción del CC-SNA la SESNA deberá desarrollar estudios de casos para identificar los principales vehículos de la corrupción. En particular se tiene previsto el análisis, sistematización y generación de recomendaciones para los casos Segalmex, Odebrecht, Compra de Medicinas y Programas Sociales (sujeto a la aprobación del CC).
Para este proyecto se tiene previsto: 1) creación de un grupo técnico con enlaces del CC, 2) recopilación y síntesis de información proporcionado por los integrantes del CC, 3) estudios exploratorios (conceptuales y de datos) de al menos dos de los casos solicitados, 4) documento de conclusiones iniciales, 5) Protocolo de intervención y mejora para al menos dos casos, los cuales se implementarán durante 2024</t>
  </si>
  <si>
    <t>-</t>
  </si>
  <si>
    <t>Capítulo 1000 SESNA</t>
  </si>
  <si>
    <t>Recopilación y sistematización de información proporcionada por los integrantes del CC-SNA publicada en el micrositio de riesgos e inteligencia
Al menos 4 estudios exploratorios realizados por la DGRIA asociados a los vehículos de corrupción en los casos SEGALMEX y Odebrecht
Al menos 2 protocolos de intervención generados y en implementación
Al menos 1 producto de inteligencia presentado para piloteo y socialización del grupo técnico</t>
  </si>
  <si>
    <t>Metodología de riesgos estructurales en contrataciones públicas</t>
  </si>
  <si>
    <t>En colaboración con el Observatorio de la Corrupción y la Impunidad se prevé avanzar en la elaboración de una metodología de riesgos estructurales en contrataciones públicas, que se derive de las investigaciones realizadas a la fecha por los investigadores de dicho Observatorio. Los alcances específicos del proyecto se definirán en el transcurso del 1er trimestre de 2023</t>
  </si>
  <si>
    <t>Financiamiento externo</t>
  </si>
  <si>
    <t>Este proyecto se buscará financiar en el marco del Fondo Conjunto México-Alemania, en específico de los recursos que la SESNA recibirá este año de la AMEXCID y que serán administrados por el PNUD en México</t>
  </si>
  <si>
    <t>Un producto de riesgos presentado a la Comisión Ejecutiva de la SESNA</t>
  </si>
  <si>
    <t>Riesgos de corrupción en programas sociales</t>
  </si>
  <si>
    <t>En continuidad a la colaboración con las organizaciones GESOC y Ethos se pretende realizar la segunda etapa del proyecto "Riesgos de Corrupción en programas sociales" que, entre otras cosas, buscará desarrollar una propuesta de metodología de riesgos estructurales en la operación de programas sociales que pueda ser adoptada y adaptada por las SESEAS a escala local</t>
  </si>
  <si>
    <t>Riesgos de corrupción en el sector deporte</t>
  </si>
  <si>
    <t>En continuidad al proyecto realizado en colaboración por la SESNA con UNODC se prevé la automatización de la herramienta autodiagnóstica de integridad en el sector deporte, así como la sistematización de los resultados de la primera fase del proyecto en un informe y en una herramienta interactiva.</t>
  </si>
  <si>
    <t>2 productos en materia de riesgos presentados a la Comisión Ejecutiva de la SESNA</t>
  </si>
  <si>
    <t>Desarrollos conceptuales  - metodológicos en materia de riesgos e inteligencia</t>
  </si>
  <si>
    <t>Para este proyecto se tiene previsto la adaptación y realización del Marco para la Identificación y Análisis de Riesgos de Corrupción; así como una metodología de riesgos de corrupción en leyes, normas y regulaciones; que para 2023 serán piloteados y de uso interno de la Dirección General</t>
  </si>
  <si>
    <t>Este proyecto se buscará financiar en el marco del Fondo Conjunto México-Alemania, en específico de los recursos que la SESNA recibirá este año de la AMEXCID y que serán administrados por el PNUD en México. En particular, se espera la colaboración la oficina del PNUD en Corea que ha desarrollado metodologías de riesgos en regulaciones.</t>
  </si>
  <si>
    <t>Grupo técnico en materia de conflicto de interés</t>
  </si>
  <si>
    <t>En continuidad al proyecto iniciado en 2022 en colaboración la Iniciativa Transparencia y Anticorrupción del Tec de Monterrey se pretende continuar con los trabajados del Grupo Técnico en materia de conflicto de interés que desembocarán en 1) un estudio exploratorio sobre el estado del arte conceptual y de buenas prácticas de política públcia sobre el tema, 2) un estudio exploratorio sobre el estado de los datos y los métodos para el análisis de este tema, y 3) una propuesta normativa y/o de política pública que será sometida a consideración del grupo para su desarrollo</t>
  </si>
  <si>
    <t>Para este proyecto se prevé un financiamiento en materia de servicio integral para la realización del evento de presentación de los resultados del Grupo de Trabajo. En particular, el servicio integral cubriría servicio de café, audio, grabación de video y mobiliario). Se prevé optimizar en el costo de las reuniones de trabajo, al realizarlas en línea o con el auspicio de la iniciativa Transparencia y Anticorrupción del Tec de Monterrey</t>
  </si>
  <si>
    <t>2 estudios exploratorios y una propuesta de política pública puesta a consideración de la Comisión Ejecutiva de la SESNA</t>
  </si>
  <si>
    <t>Reto público "Anticipando riesgos de corrupción"</t>
  </si>
  <si>
    <t>Respecto a esta agenda se tiene previsto el acompañamiento y seguimiento de la iniciativa del Comité de Participación Ciudadana, lo cual implica la participación en reuniones de trabajo, sensibilizaciones, así como la eventual asistencia a los eventos de firma de los compromisos de adhesión a la iniciativa</t>
  </si>
  <si>
    <t>Asociado al presupuesto de la SESNA por concepto de viajes y viáticos para el personal de la SESNA que asista a los eventos de firma de compromisos y capacitación</t>
  </si>
  <si>
    <t xml:space="preserve">Análisis de la agenda pública en materia de riesgos de corrupción, a través de redes sociales. </t>
  </si>
  <si>
    <t>En colaboración con la Dirección Fomento y Promoción de la Cultura de la Integridad se tiene previsto la realización de un proyecto que, a partir del uso de técnicas estadísticas y de programación, realice un análisis de texto y sentmientos de las redes sociales en México para detectar tendencias en la agenda pública en materia de corrupción y anticorrupción, y así identificar casos concretos y tendencias temáticas que sirvan para el desarrollo futuro de proyectos de riesgos e inteligencia</t>
  </si>
  <si>
    <t>Presupuesto SESNA que se perfila para el desarrollo de capacidades del personal de la Dirección General en técnicas de extracción de datos de redes sociales y en métodos de procesamiento de lenguaje natural</t>
  </si>
  <si>
    <t>1 estudio exploratorio en materia de métodos y aproximaciones para el análisis de texto y sentimientos de redes sociales en agenda pública
1 producto en materia de inteligencia presentado a la Comisión Ejecutiva desarrollado en colaboración la DGFPCI</t>
  </si>
  <si>
    <t>Porcentaje de publicaciones en redes sociales o en el Micrositio de riesgos e inteligencia anticorrupción de proyectos en materia de riesgos e inteligencia anticorrupción concluidos.</t>
  </si>
  <si>
    <t>La comunicación social de los productos de la DGRIA contribuirá a la trasmisión de hallazgos y conocimentos tanto para sectores especializados, como a la ciudadanía en general. Lo que a su vez, permitirá posicionar a la Secretaría como un ente especializado y generador de valor público. 
El aumento en el número de publicaciones en redes sociales de productos de la Dirección General de Riesgos e Inteligencia Anticorrupción se debe, por un lado, a que el indicador es de reciente creación, por lo que, no se cuenta con una línea base para proyectar la tendencia y, por el otro, derivado de la programación de publicaciones que incluyen los proyectos desarrollados este año, así como aquellos que se desarrollaron en años previos en materia de riesgos e inteligencia.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</si>
</sst>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s>
  <fonts count="28">
    <font>
      <sz val="11"/>
      <color theme="1"/>
      <name val="Calibri"/>
      <family val="2"/>
      <scheme val="minor"/>
    </font>
    <font>
      <sz val="11"/>
      <color theme="1"/>
      <name val="Calibri"/>
      <family val="2"/>
      <scheme val="minor"/>
    </font>
    <font>
      <sz val="11"/>
      <color theme="1"/>
      <name val="Soberana Sans"/>
    </font>
    <font>
      <sz val="11"/>
      <name val="Soberana Sans"/>
    </font>
    <font>
      <sz val="11"/>
      <color rgb="FF000000"/>
      <name val="Soberana Sans"/>
    </font>
    <font>
      <sz val="11"/>
      <color rgb="FFFF0000"/>
      <name val="Soberana Sans"/>
    </font>
    <font>
      <sz val="11"/>
      <color theme="0"/>
      <name val="Soberana Sans"/>
    </font>
    <font>
      <sz val="11"/>
      <color theme="9" tint="-0.249977111117893"/>
      <name val="Soberana Sans"/>
    </font>
    <font>
      <sz val="11"/>
      <color rgb="FFC00000"/>
      <name val="Soberana Sans"/>
    </font>
    <font>
      <sz val="11"/>
      <color rgb="FF0070C0"/>
      <name val="Soberana Sans"/>
    </font>
    <font>
      <sz val="11"/>
      <color theme="5" tint="-0.249977111117893"/>
      <name val="Soberana Sans"/>
    </font>
    <font>
      <b/>
      <sz val="11"/>
      <color theme="1"/>
      <name val="Soberana Sans"/>
    </font>
    <font>
      <b/>
      <sz val="11"/>
      <color theme="0"/>
      <name val="Calibri"/>
      <family val="2"/>
      <scheme val="minor"/>
    </font>
    <font>
      <b/>
      <sz val="16"/>
      <color theme="0"/>
      <name val="Calibri"/>
      <family val="2"/>
      <scheme val="minor"/>
    </font>
    <font>
      <sz val="16"/>
      <color theme="1"/>
      <name val="Calibri"/>
      <family val="2"/>
      <scheme val="minor"/>
    </font>
    <font>
      <sz val="11"/>
      <name val="Calibri"/>
      <family val="2"/>
      <scheme val="minor"/>
    </font>
    <font>
      <sz val="14"/>
      <color theme="1"/>
      <name val="Calibri"/>
      <family val="2"/>
      <scheme val="minor"/>
    </font>
    <font>
      <sz val="14"/>
      <color rgb="FFFF0000"/>
      <name val="Calibri"/>
      <family val="2"/>
      <scheme val="minor"/>
    </font>
    <font>
      <sz val="20"/>
      <color theme="0"/>
      <name val="Calibri"/>
      <family val="2"/>
      <scheme val="minor"/>
    </font>
    <font>
      <sz val="22"/>
      <color theme="0"/>
      <name val="Calibri"/>
      <family val="2"/>
      <scheme val="minor"/>
    </font>
    <font>
      <i/>
      <sz val="14"/>
      <color theme="1"/>
      <name val="Calibri"/>
      <family val="2"/>
      <scheme val="minor"/>
    </font>
    <font>
      <b/>
      <sz val="11"/>
      <color theme="1"/>
      <name val="Soberana Sans"/>
      <family val="3"/>
    </font>
    <font>
      <b/>
      <sz val="10"/>
      <color theme="0"/>
      <name val="Calibri Light"/>
      <family val="2"/>
      <scheme val="major"/>
    </font>
    <font>
      <b/>
      <sz val="11"/>
      <color theme="0"/>
      <name val="Soberana Sans"/>
    </font>
    <font>
      <b/>
      <sz val="10"/>
      <color theme="1"/>
      <name val="Calibri Light"/>
      <family val="2"/>
      <scheme val="major"/>
    </font>
    <font>
      <sz val="8"/>
      <name val="Calibri"/>
      <family val="2"/>
      <scheme val="minor"/>
    </font>
    <font>
      <b/>
      <sz val="11"/>
      <name val="Soberana Sans"/>
    </font>
    <font>
      <b/>
      <sz val="9"/>
      <color theme="1"/>
      <name val="Calibri Light"/>
      <family val="2"/>
      <scheme val="major"/>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00FFFF"/>
        <bgColor indexed="64"/>
      </patternFill>
    </fill>
    <fill>
      <patternFill patternType="solid">
        <fgColor theme="3"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rgb="FFA5A5A5"/>
      </patternFill>
    </fill>
    <fill>
      <patternFill patternType="solid">
        <fgColor theme="4" tint="-0.49998474074526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9" borderId="22" applyNumberFormat="0" applyAlignment="0" applyProtection="0"/>
    <xf numFmtId="9" fontId="1" fillId="0" borderId="0" applyFont="0" applyFill="0" applyBorder="0" applyAlignment="0" applyProtection="0"/>
  </cellStyleXfs>
  <cellXfs count="227">
    <xf numFmtId="0" fontId="0" fillId="0" borderId="0" xfId="0"/>
    <xf numFmtId="0" fontId="14" fillId="0" borderId="0" xfId="0" applyFont="1"/>
    <xf numFmtId="0" fontId="1"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0" xfId="0" applyFont="1"/>
    <xf numFmtId="0" fontId="1" fillId="2" borderId="1" xfId="0" applyFont="1" applyFill="1" applyBorder="1" applyAlignment="1">
      <alignment horizontal="left" vertical="center" wrapText="1"/>
    </xf>
    <xf numFmtId="165" fontId="1"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xf numFmtId="0" fontId="16" fillId="0" borderId="0" xfId="0" applyFont="1" applyAlignment="1">
      <alignment vertical="center" wrapText="1"/>
    </xf>
    <xf numFmtId="0" fontId="16" fillId="0" borderId="0" xfId="0" applyFont="1" applyAlignment="1">
      <alignment horizontal="center" vertical="center" wrapText="1"/>
    </xf>
    <xf numFmtId="0" fontId="16" fillId="0" borderId="13" xfId="0" applyFont="1" applyBorder="1" applyAlignment="1">
      <alignment vertical="center" wrapText="1"/>
    </xf>
    <xf numFmtId="0" fontId="16" fillId="0" borderId="9" xfId="0" applyFont="1" applyBorder="1" applyAlignment="1">
      <alignment vertical="center" wrapText="1"/>
    </xf>
    <xf numFmtId="0" fontId="20" fillId="0" borderId="0" xfId="0" applyFont="1"/>
    <xf numFmtId="0" fontId="21" fillId="14" borderId="1"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 fillId="5"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2" fontId="2" fillId="0" borderId="1" xfId="5" applyNumberFormat="1" applyFont="1" applyFill="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3"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8" fillId="0" borderId="0" xfId="0" applyFont="1" applyAlignment="1" applyProtection="1">
      <alignment vertical="center" wrapText="1"/>
      <protection locked="0"/>
    </xf>
    <xf numFmtId="0" fontId="5" fillId="0" borderId="0" xfId="0" applyFont="1" applyAlignment="1" applyProtection="1">
      <alignment horizontal="justify" vertical="center"/>
      <protection locked="0"/>
    </xf>
    <xf numFmtId="9" fontId="2" fillId="0" borderId="0" xfId="0" applyNumberFormat="1" applyFont="1" applyAlignment="1" applyProtection="1">
      <alignment vertical="center"/>
      <protection locked="0"/>
    </xf>
    <xf numFmtId="164" fontId="6"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justify" vertical="center" wrapText="1"/>
      <protection locked="0"/>
    </xf>
    <xf numFmtId="0" fontId="5" fillId="0" borderId="0" xfId="0" applyFont="1" applyAlignment="1" applyProtection="1">
      <alignment horizontal="justify" vertical="center" wrapText="1"/>
      <protection locked="0"/>
    </xf>
    <xf numFmtId="2" fontId="3" fillId="13" borderId="1" xfId="5"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wrapText="1"/>
    </xf>
    <xf numFmtId="44" fontId="2" fillId="0" borderId="1" xfId="3"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protection locked="0"/>
    </xf>
    <xf numFmtId="164" fontId="26" fillId="0" borderId="0" xfId="0" applyNumberFormat="1" applyFont="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6" fillId="0" borderId="8"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6" fillId="0" borderId="0" xfId="0" applyFont="1" applyAlignment="1">
      <alignment horizontal="center" vertical="center" wrapText="1"/>
    </xf>
    <xf numFmtId="0" fontId="0" fillId="0" borderId="0" xfId="0" applyAlignment="1">
      <alignment horizontal="justify" vertical="center" wrapText="1"/>
    </xf>
    <xf numFmtId="1" fontId="3" fillId="13" borderId="1"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6" fillId="0" borderId="1" xfId="0" applyFont="1" applyBorder="1" applyAlignment="1">
      <alignment horizontal="center" vertical="center"/>
    </xf>
    <xf numFmtId="0" fontId="2" fillId="0" borderId="12" xfId="0" applyFont="1" applyBorder="1" applyAlignment="1">
      <alignment horizontal="justify" vertical="center" wrapText="1"/>
    </xf>
    <xf numFmtId="0" fontId="4" fillId="0" borderId="0" xfId="0" applyFont="1" applyAlignment="1">
      <alignment horizontal="center" vertical="center" wrapText="1"/>
    </xf>
    <xf numFmtId="0" fontId="3" fillId="0" borderId="12" xfId="0" applyFont="1" applyBorder="1" applyAlignment="1">
      <alignment horizontal="justify" vertical="center" wrapText="1"/>
    </xf>
    <xf numFmtId="0" fontId="3" fillId="13"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13" borderId="1" xfId="0" applyFont="1" applyFill="1" applyBorder="1" applyAlignment="1">
      <alignment horizontal="center" vertical="center"/>
    </xf>
    <xf numFmtId="9" fontId="2" fillId="13" borderId="1" xfId="0" applyNumberFormat="1" applyFont="1" applyFill="1" applyBorder="1" applyAlignment="1">
      <alignment horizontal="center" vertical="center"/>
    </xf>
    <xf numFmtId="9" fontId="3" fillId="13" borderId="1" xfId="0" applyNumberFormat="1" applyFont="1" applyFill="1" applyBorder="1" applyAlignment="1">
      <alignment horizontal="center" vertical="center"/>
    </xf>
    <xf numFmtId="9" fontId="8" fillId="13" borderId="1" xfId="0" applyNumberFormat="1" applyFont="1" applyFill="1" applyBorder="1" applyAlignment="1">
      <alignment horizontal="center" vertical="center"/>
    </xf>
    <xf numFmtId="10" fontId="2" fillId="13" borderId="1" xfId="0"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6" fontId="2" fillId="0" borderId="1" xfId="3" applyNumberFormat="1" applyFont="1" applyFill="1" applyBorder="1" applyAlignment="1" applyProtection="1">
      <alignment horizontal="center" vertical="center" wrapText="1"/>
    </xf>
    <xf numFmtId="0" fontId="2" fillId="0" borderId="0" xfId="0" applyFont="1" applyAlignment="1">
      <alignment vertical="center"/>
    </xf>
    <xf numFmtId="44" fontId="2" fillId="0" borderId="1" xfId="3" applyFont="1" applyBorder="1" applyAlignment="1" applyProtection="1">
      <alignment horizontal="center" vertical="center" wrapText="1"/>
    </xf>
    <xf numFmtId="0" fontId="19" fillId="12" borderId="0" xfId="0" applyFont="1" applyFill="1" applyAlignment="1">
      <alignment horizontal="center" vertical="center"/>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left" vertical="top" wrapText="1"/>
    </xf>
    <xf numFmtId="0" fontId="18" fillId="12" borderId="0" xfId="0" applyFont="1" applyFill="1" applyAlignment="1">
      <alignment horizontal="center" vertical="center"/>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25" xfId="0" applyFont="1" applyBorder="1" applyAlignment="1">
      <alignment horizontal="center" wrapText="1"/>
    </xf>
    <xf numFmtId="0" fontId="16" fillId="0" borderId="23" xfId="0" applyFont="1" applyBorder="1" applyAlignment="1">
      <alignment horizontal="center" wrapText="1"/>
    </xf>
    <xf numFmtId="0" fontId="16" fillId="0" borderId="9" xfId="0" applyFont="1" applyBorder="1" applyAlignment="1">
      <alignment horizontal="center" wrapText="1"/>
    </xf>
    <xf numFmtId="0" fontId="16" fillId="0" borderId="24"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164" fontId="2" fillId="0" borderId="5" xfId="3" applyNumberFormat="1" applyFont="1" applyFill="1" applyBorder="1" applyAlignment="1" applyProtection="1">
      <alignment horizontal="center" vertical="center" wrapText="1"/>
    </xf>
    <xf numFmtId="164" fontId="2" fillId="0" borderId="21" xfId="3" applyNumberFormat="1" applyFont="1" applyFill="1" applyBorder="1" applyAlignment="1" applyProtection="1">
      <alignment horizontal="center" vertical="center" wrapText="1"/>
    </xf>
    <xf numFmtId="164" fontId="2" fillId="0" borderId="12" xfId="3" applyNumberFormat="1" applyFont="1" applyFill="1" applyBorder="1" applyAlignment="1" applyProtection="1">
      <alignment horizontal="center" vertical="center" wrapText="1"/>
    </xf>
    <xf numFmtId="164" fontId="2" fillId="0" borderId="5"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9" fontId="3" fillId="0" borderId="5" xfId="0" applyNumberFormat="1" applyFont="1" applyBorder="1" applyAlignment="1" applyProtection="1">
      <alignment horizontal="center" vertical="center"/>
      <protection locked="0"/>
    </xf>
    <xf numFmtId="9" fontId="3" fillId="0" borderId="12" xfId="0" applyNumberFormat="1" applyFont="1" applyBorder="1" applyAlignment="1" applyProtection="1">
      <alignment horizontal="center" vertical="center"/>
      <protection locked="0"/>
    </xf>
    <xf numFmtId="9" fontId="3" fillId="13" borderId="5" xfId="0" applyNumberFormat="1" applyFont="1" applyFill="1" applyBorder="1" applyAlignment="1">
      <alignment horizontal="center" vertical="center"/>
    </xf>
    <xf numFmtId="9" fontId="3" fillId="13" borderId="12" xfId="0" applyNumberFormat="1"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9" fontId="2" fillId="13" borderId="5" xfId="0" applyNumberFormat="1" applyFont="1" applyFill="1" applyBorder="1" applyAlignment="1">
      <alignment horizontal="center" vertical="center"/>
    </xf>
    <xf numFmtId="9" fontId="2" fillId="13" borderId="21" xfId="0" applyNumberFormat="1" applyFont="1" applyFill="1" applyBorder="1" applyAlignment="1">
      <alignment horizontal="center" vertical="center"/>
    </xf>
    <xf numFmtId="9" fontId="2" fillId="13" borderId="12" xfId="0" applyNumberFormat="1" applyFont="1" applyFill="1" applyBorder="1" applyAlignment="1">
      <alignment horizontal="center" vertical="center"/>
    </xf>
    <xf numFmtId="9" fontId="2" fillId="0" borderId="5" xfId="0" applyNumberFormat="1"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left" vertical="center" wrapText="1"/>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3" fillId="13" borderId="5" xfId="0" applyFont="1" applyFill="1" applyBorder="1" applyAlignment="1">
      <alignment horizontal="center" vertical="center"/>
    </xf>
    <xf numFmtId="0" fontId="3" fillId="13" borderId="21" xfId="0" applyFont="1" applyFill="1" applyBorder="1" applyAlignment="1">
      <alignment horizontal="center" vertical="center"/>
    </xf>
    <xf numFmtId="0" fontId="3" fillId="13" borderId="12" xfId="0" applyFont="1" applyFill="1" applyBorder="1" applyAlignment="1">
      <alignment horizontal="center" vertical="center"/>
    </xf>
    <xf numFmtId="10" fontId="2" fillId="0" borderId="5" xfId="0" applyNumberFormat="1"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0" xfId="0" applyFont="1" applyAlignment="1" applyProtection="1">
      <alignment horizontal="left" vertical="center" wrapText="1"/>
      <protection locked="0"/>
    </xf>
    <xf numFmtId="0" fontId="26" fillId="0" borderId="16" xfId="0" applyFont="1" applyBorder="1" applyAlignment="1" applyProtection="1">
      <alignment horizontal="center" vertical="center" wrapText="1"/>
      <protection locked="0"/>
    </xf>
    <xf numFmtId="164" fontId="24" fillId="3" borderId="1" xfId="0"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9" fontId="2" fillId="13" borderId="1" xfId="0" applyNumberFormat="1" applyFont="1" applyFill="1" applyBorder="1" applyAlignment="1">
      <alignment horizontal="center" vertical="center"/>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26" fillId="4" borderId="18" xfId="0" applyFont="1" applyFill="1" applyBorder="1" applyAlignment="1" applyProtection="1">
      <alignment horizontal="center" vertical="center" wrapText="1"/>
      <protection locked="0"/>
    </xf>
    <xf numFmtId="0" fontId="26" fillId="4" borderId="20"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3" fillId="13" borderId="1" xfId="0" applyFont="1" applyFill="1" applyBorder="1" applyAlignment="1">
      <alignment horizontal="center" vertical="center"/>
    </xf>
    <xf numFmtId="0" fontId="2" fillId="13" borderId="1" xfId="0" applyFont="1" applyFill="1" applyBorder="1" applyAlignment="1">
      <alignment horizontal="center" vertical="center"/>
    </xf>
    <xf numFmtId="10" fontId="2" fillId="13" borderId="1" xfId="0" applyNumberFormat="1" applyFont="1" applyFill="1" applyBorder="1" applyAlignment="1">
      <alignment horizontal="center" vertical="center"/>
    </xf>
    <xf numFmtId="0" fontId="2" fillId="5" borderId="0" xfId="0" applyFont="1" applyFill="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7" xfId="0" applyFont="1" applyFill="1" applyBorder="1" applyAlignment="1" applyProtection="1">
      <alignment horizontal="center" vertical="center" wrapText="1"/>
      <protection locked="0"/>
    </xf>
    <xf numFmtId="0" fontId="22" fillId="7" borderId="8" xfId="0" applyFont="1" applyFill="1" applyBorder="1" applyAlignment="1" applyProtection="1">
      <alignment horizontal="center" vertical="center" wrapText="1"/>
      <protection locked="0"/>
    </xf>
    <xf numFmtId="0" fontId="23" fillId="7" borderId="29"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26" fillId="0" borderId="21" xfId="0" applyFont="1" applyBorder="1" applyAlignment="1">
      <alignment horizontal="center" vertical="center"/>
    </xf>
    <xf numFmtId="0" fontId="26" fillId="0" borderId="12" xfId="0" applyFont="1" applyBorder="1" applyAlignment="1">
      <alignment horizontal="center" vertical="center"/>
    </xf>
    <xf numFmtId="0" fontId="11" fillId="3" borderId="30" xfId="0"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26" fillId="0" borderId="5" xfId="0" applyFont="1" applyBorder="1" applyAlignment="1">
      <alignment horizontal="center" vertical="center" wrapText="1"/>
    </xf>
    <xf numFmtId="0" fontId="26" fillId="0" borderId="5" xfId="0" applyFont="1" applyBorder="1" applyAlignment="1">
      <alignment horizontal="center" vertical="center"/>
    </xf>
    <xf numFmtId="0" fontId="13" fillId="10" borderId="1" xfId="4" applyFont="1" applyFill="1" applyBorder="1" applyAlignment="1">
      <alignment horizontal="center" vertical="center" wrapText="1"/>
    </xf>
    <xf numFmtId="0" fontId="13" fillId="11" borderId="1" xfId="0" applyFont="1" applyFill="1" applyBorder="1" applyAlignment="1">
      <alignment horizontal="center" vertical="center"/>
    </xf>
    <xf numFmtId="0" fontId="1" fillId="0" borderId="1" xfId="0" applyFont="1" applyBorder="1" applyAlignment="1">
      <alignment horizontal="center" vertical="center" wrapText="1"/>
    </xf>
    <xf numFmtId="0" fontId="13" fillId="10" borderId="1" xfId="4" applyFont="1" applyFill="1" applyBorder="1" applyAlignment="1">
      <alignment horizontal="center" vertical="center"/>
    </xf>
  </cellXfs>
  <cellStyles count="6">
    <cellStyle name="Celda de comprobación" xfId="4" builtinId="23"/>
    <cellStyle name="Millares 2" xfId="2" xr:uid="{00000000-0005-0000-0000-000030000000}"/>
    <cellStyle name="Moneda" xfId="3" builtinId="4"/>
    <cellStyle name="Moneda 2" xfId="1" xr:uid="{00000000-0005-0000-0000-000031000000}"/>
    <cellStyle name="Normal" xfId="0" builtinId="0"/>
    <cellStyle name="Porcentaje" xfId="5" builtinId="5"/>
  </cellStyles>
  <dxfs count="3">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xdr:colOff>
      <xdr:row>20</xdr:row>
      <xdr:rowOff>2152650</xdr:rowOff>
    </xdr:from>
    <xdr:to>
      <xdr:col>6</xdr:col>
      <xdr:colOff>28161</xdr:colOff>
      <xdr:row>22</xdr:row>
      <xdr:rowOff>11597</xdr:rowOff>
    </xdr:to>
    <xdr:cxnSp macro="">
      <xdr:nvCxnSpPr>
        <xdr:cNvPr id="2" name="Conector recto de flecha 1">
          <a:extLst>
            <a:ext uri="{FF2B5EF4-FFF2-40B4-BE49-F238E27FC236}">
              <a16:creationId xmlns:a16="http://schemas.microsoft.com/office/drawing/2014/main" id="{514501AE-29B1-4114-8FD3-B281D5A8AE78}"/>
            </a:ext>
          </a:extLst>
        </xdr:cNvPr>
        <xdr:cNvCxnSpPr/>
      </xdr:nvCxnSpPr>
      <xdr:spPr>
        <a:xfrm flipH="1" flipV="1">
          <a:off x="4591050" y="5000625"/>
          <a:ext cx="9111" cy="249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12</xdr:col>
      <xdr:colOff>414</xdr:colOff>
      <xdr:row>22</xdr:row>
      <xdr:rowOff>1658</xdr:rowOff>
    </xdr:to>
    <xdr:cxnSp macro="">
      <xdr:nvCxnSpPr>
        <xdr:cNvPr id="3" name="Conector recto de flecha 2">
          <a:extLst>
            <a:ext uri="{FF2B5EF4-FFF2-40B4-BE49-F238E27FC236}">
              <a16:creationId xmlns:a16="http://schemas.microsoft.com/office/drawing/2014/main" id="{945D58AF-DF8D-4339-B5D5-05C13FD6E484}"/>
            </a:ext>
          </a:extLst>
        </xdr:cNvPr>
        <xdr:cNvCxnSpPr/>
      </xdr:nvCxnSpPr>
      <xdr:spPr>
        <a:xfrm flipH="1" flipV="1">
          <a:off x="9144000" y="5000625"/>
          <a:ext cx="414" cy="239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758618</xdr:colOff>
      <xdr:row>15</xdr:row>
      <xdr:rowOff>19050</xdr:rowOff>
    </xdr:from>
    <xdr:to>
      <xdr:col>6</xdr:col>
      <xdr:colOff>0</xdr:colOff>
      <xdr:row>16</xdr:row>
      <xdr:rowOff>6627</xdr:rowOff>
    </xdr:to>
    <xdr:cxnSp macro="">
      <xdr:nvCxnSpPr>
        <xdr:cNvPr id="4" name="Conector recto de flecha 3">
          <a:extLst>
            <a:ext uri="{FF2B5EF4-FFF2-40B4-BE49-F238E27FC236}">
              <a16:creationId xmlns:a16="http://schemas.microsoft.com/office/drawing/2014/main" id="{65C2E325-0791-4C28-9685-F4F031E559D9}"/>
            </a:ext>
          </a:extLst>
        </xdr:cNvPr>
        <xdr:cNvCxnSpPr/>
      </xdr:nvCxnSpPr>
      <xdr:spPr>
        <a:xfrm flipV="1">
          <a:off x="4568618" y="3590925"/>
          <a:ext cx="3382" cy="225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12309</xdr:colOff>
      <xdr:row>11</xdr:row>
      <xdr:rowOff>215692</xdr:rowOff>
    </xdr:from>
    <xdr:to>
      <xdr:col>6</xdr:col>
      <xdr:colOff>12310</xdr:colOff>
      <xdr:row>12</xdr:row>
      <xdr:rowOff>238471</xdr:rowOff>
    </xdr:to>
    <xdr:cxnSp macro="">
      <xdr:nvCxnSpPr>
        <xdr:cNvPr id="5" name="Conector recto de flecha 4">
          <a:extLst>
            <a:ext uri="{FF2B5EF4-FFF2-40B4-BE49-F238E27FC236}">
              <a16:creationId xmlns:a16="http://schemas.microsoft.com/office/drawing/2014/main" id="{D81F9AE5-7A8D-4A3E-84F6-22F9591F950D}"/>
            </a:ext>
          </a:extLst>
        </xdr:cNvPr>
        <xdr:cNvCxnSpPr/>
      </xdr:nvCxnSpPr>
      <xdr:spPr>
        <a:xfrm flipH="1" flipV="1">
          <a:off x="4584309" y="283506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28162</xdr:colOff>
      <xdr:row>11</xdr:row>
      <xdr:rowOff>226944</xdr:rowOff>
    </xdr:from>
    <xdr:to>
      <xdr:col>12</xdr:col>
      <xdr:colOff>28163</xdr:colOff>
      <xdr:row>13</xdr:row>
      <xdr:rowOff>11598</xdr:rowOff>
    </xdr:to>
    <xdr:cxnSp macro="">
      <xdr:nvCxnSpPr>
        <xdr:cNvPr id="6" name="Conector recto de flecha 5">
          <a:extLst>
            <a:ext uri="{FF2B5EF4-FFF2-40B4-BE49-F238E27FC236}">
              <a16:creationId xmlns:a16="http://schemas.microsoft.com/office/drawing/2014/main" id="{89502A6A-B420-4554-9E73-3500C9D1E822}"/>
            </a:ext>
          </a:extLst>
        </xdr:cNvPr>
        <xdr:cNvCxnSpPr/>
      </xdr:nvCxnSpPr>
      <xdr:spPr>
        <a:xfrm flipH="1" flipV="1">
          <a:off x="9172162"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755374</xdr:colOff>
      <xdr:row>2</xdr:row>
      <xdr:rowOff>217005</xdr:rowOff>
    </xdr:from>
    <xdr:to>
      <xdr:col>5</xdr:col>
      <xdr:colOff>755375</xdr:colOff>
      <xdr:row>4</xdr:row>
      <xdr:rowOff>1658</xdr:rowOff>
    </xdr:to>
    <xdr:cxnSp macro="">
      <xdr:nvCxnSpPr>
        <xdr:cNvPr id="7" name="Conector recto de flecha 6">
          <a:extLst>
            <a:ext uri="{FF2B5EF4-FFF2-40B4-BE49-F238E27FC236}">
              <a16:creationId xmlns:a16="http://schemas.microsoft.com/office/drawing/2014/main" id="{696ECD20-B55A-4769-A0D5-1567C35FD10B}"/>
            </a:ext>
          </a:extLst>
        </xdr:cNvPr>
        <xdr:cNvCxnSpPr/>
      </xdr:nvCxnSpPr>
      <xdr:spPr>
        <a:xfrm flipH="1" flipV="1">
          <a:off x="4565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13251</xdr:colOff>
      <xdr:row>2</xdr:row>
      <xdr:rowOff>220318</xdr:rowOff>
    </xdr:from>
    <xdr:to>
      <xdr:col>12</xdr:col>
      <xdr:colOff>13252</xdr:colOff>
      <xdr:row>4</xdr:row>
      <xdr:rowOff>4971</xdr:rowOff>
    </xdr:to>
    <xdr:cxnSp macro="">
      <xdr:nvCxnSpPr>
        <xdr:cNvPr id="8" name="Conector recto de flecha 7">
          <a:extLst>
            <a:ext uri="{FF2B5EF4-FFF2-40B4-BE49-F238E27FC236}">
              <a16:creationId xmlns:a16="http://schemas.microsoft.com/office/drawing/2014/main" id="{0ECF0CA8-7605-41F8-B306-E05E3C470453}"/>
            </a:ext>
          </a:extLst>
        </xdr:cNvPr>
        <xdr:cNvCxnSpPr/>
      </xdr:nvCxnSpPr>
      <xdr:spPr>
        <a:xfrm flipH="1" flipV="1">
          <a:off x="9157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732183</xdr:colOff>
      <xdr:row>3</xdr:row>
      <xdr:rowOff>3314</xdr:rowOff>
    </xdr:from>
    <xdr:to>
      <xdr:col>8</xdr:col>
      <xdr:colOff>732184</xdr:colOff>
      <xdr:row>4</xdr:row>
      <xdr:rowOff>28164</xdr:rowOff>
    </xdr:to>
    <xdr:cxnSp macro="">
      <xdr:nvCxnSpPr>
        <xdr:cNvPr id="9" name="Conector recto de flecha 8">
          <a:extLst>
            <a:ext uri="{FF2B5EF4-FFF2-40B4-BE49-F238E27FC236}">
              <a16:creationId xmlns:a16="http://schemas.microsoft.com/office/drawing/2014/main" id="{5F89ABBE-F072-4615-99A8-23AB5D24D3B5}"/>
            </a:ext>
          </a:extLst>
        </xdr:cNvPr>
        <xdr:cNvCxnSpPr/>
      </xdr:nvCxnSpPr>
      <xdr:spPr>
        <a:xfrm flipH="1" flipV="1">
          <a:off x="6828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646</xdr:colOff>
      <xdr:row>11</xdr:row>
      <xdr:rowOff>226944</xdr:rowOff>
    </xdr:from>
    <xdr:to>
      <xdr:col>9</xdr:col>
      <xdr:colOff>647</xdr:colOff>
      <xdr:row>13</xdr:row>
      <xdr:rowOff>11598</xdr:rowOff>
    </xdr:to>
    <xdr:cxnSp macro="">
      <xdr:nvCxnSpPr>
        <xdr:cNvPr id="10" name="Conector recto de flecha 9">
          <a:extLst>
            <a:ext uri="{FF2B5EF4-FFF2-40B4-BE49-F238E27FC236}">
              <a16:creationId xmlns:a16="http://schemas.microsoft.com/office/drawing/2014/main" id="{CB250055-B07E-4F3E-BA11-09A679FFB993}"/>
            </a:ext>
          </a:extLst>
        </xdr:cNvPr>
        <xdr:cNvCxnSpPr/>
      </xdr:nvCxnSpPr>
      <xdr:spPr>
        <a:xfrm flipH="1" flipV="1">
          <a:off x="6858646"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759792</xdr:colOff>
      <xdr:row>14</xdr:row>
      <xdr:rowOff>585903</xdr:rowOff>
    </xdr:from>
    <xdr:to>
      <xdr:col>12</xdr:col>
      <xdr:colOff>19050</xdr:colOff>
      <xdr:row>16</xdr:row>
      <xdr:rowOff>19050</xdr:rowOff>
    </xdr:to>
    <xdr:cxnSp macro="">
      <xdr:nvCxnSpPr>
        <xdr:cNvPr id="11" name="Conector recto de flecha 10">
          <a:extLst>
            <a:ext uri="{FF2B5EF4-FFF2-40B4-BE49-F238E27FC236}">
              <a16:creationId xmlns:a16="http://schemas.microsoft.com/office/drawing/2014/main" id="{5D92C3BF-2981-4292-A469-ECB18D01C172}"/>
            </a:ext>
          </a:extLst>
        </xdr:cNvPr>
        <xdr:cNvCxnSpPr/>
      </xdr:nvCxnSpPr>
      <xdr:spPr>
        <a:xfrm flipH="1" flipV="1">
          <a:off x="9141792" y="3567228"/>
          <a:ext cx="21258" cy="2618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767332</xdr:colOff>
      <xdr:row>7</xdr:row>
      <xdr:rowOff>237881</xdr:rowOff>
    </xdr:from>
    <xdr:to>
      <xdr:col>11</xdr:col>
      <xdr:colOff>775188</xdr:colOff>
      <xdr:row>8</xdr:row>
      <xdr:rowOff>213458</xdr:rowOff>
    </xdr:to>
    <xdr:cxnSp macro="">
      <xdr:nvCxnSpPr>
        <xdr:cNvPr id="12" name="Conector recto de flecha 11">
          <a:extLst>
            <a:ext uri="{FF2B5EF4-FFF2-40B4-BE49-F238E27FC236}">
              <a16:creationId xmlns:a16="http://schemas.microsoft.com/office/drawing/2014/main" id="{49AFE244-6C2E-478E-8D9F-3663B49FD075}"/>
            </a:ext>
          </a:extLst>
        </xdr:cNvPr>
        <xdr:cNvCxnSpPr/>
      </xdr:nvCxnSpPr>
      <xdr:spPr>
        <a:xfrm flipH="1" flipV="1">
          <a:off x="9139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785405</xdr:colOff>
      <xdr:row>8</xdr:row>
      <xdr:rowOff>36147</xdr:rowOff>
    </xdr:from>
    <xdr:to>
      <xdr:col>8</xdr:col>
      <xdr:colOff>793261</xdr:colOff>
      <xdr:row>9</xdr:row>
      <xdr:rowOff>11724</xdr:rowOff>
    </xdr:to>
    <xdr:cxnSp macro="">
      <xdr:nvCxnSpPr>
        <xdr:cNvPr id="13" name="Conector recto de flecha 12">
          <a:extLst>
            <a:ext uri="{FF2B5EF4-FFF2-40B4-BE49-F238E27FC236}">
              <a16:creationId xmlns:a16="http://schemas.microsoft.com/office/drawing/2014/main" id="{6331E39A-AEDD-4FD0-ACA3-5431E477C2D0}"/>
            </a:ext>
          </a:extLst>
        </xdr:cNvPr>
        <xdr:cNvCxnSpPr/>
      </xdr:nvCxnSpPr>
      <xdr:spPr>
        <a:xfrm flipH="1" flipV="1">
          <a:off x="6862355" y="1941147"/>
          <a:ext cx="0"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754632</xdr:colOff>
      <xdr:row>8</xdr:row>
      <xdr:rowOff>5373</xdr:rowOff>
    </xdr:from>
    <xdr:to>
      <xdr:col>6</xdr:col>
      <xdr:colOff>5373</xdr:colOff>
      <xdr:row>8</xdr:row>
      <xdr:rowOff>225181</xdr:rowOff>
    </xdr:to>
    <xdr:cxnSp macro="">
      <xdr:nvCxnSpPr>
        <xdr:cNvPr id="14" name="Conector recto de flecha 13">
          <a:extLst>
            <a:ext uri="{FF2B5EF4-FFF2-40B4-BE49-F238E27FC236}">
              <a16:creationId xmlns:a16="http://schemas.microsoft.com/office/drawing/2014/main" id="{3627B755-C366-4252-902D-5BD9ECCB1D24}"/>
            </a:ext>
          </a:extLst>
        </xdr:cNvPr>
        <xdr:cNvCxnSpPr/>
      </xdr:nvCxnSpPr>
      <xdr:spPr>
        <a:xfrm flipH="1" flipV="1">
          <a:off x="4564632" y="1910373"/>
          <a:ext cx="12741" cy="2198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274450</xdr:colOff>
      <xdr:row>12</xdr:row>
      <xdr:rowOff>44638</xdr:rowOff>
    </xdr:from>
    <xdr:to>
      <xdr:col>18</xdr:col>
      <xdr:colOff>643830</xdr:colOff>
      <xdr:row>15</xdr:row>
      <xdr:rowOff>219604</xdr:rowOff>
    </xdr:to>
    <xdr:sp macro="" textlink="">
      <xdr:nvSpPr>
        <xdr:cNvPr id="15" name="Flecha: cheurón 14">
          <a:extLst>
            <a:ext uri="{FF2B5EF4-FFF2-40B4-BE49-F238E27FC236}">
              <a16:creationId xmlns:a16="http://schemas.microsoft.com/office/drawing/2014/main" id="{C4070B83-FEB7-4285-A4E4-D3E20DFB3C7D}"/>
            </a:ext>
          </a:extLst>
        </xdr:cNvPr>
        <xdr:cNvSpPr/>
      </xdr:nvSpPr>
      <xdr:spPr>
        <a:xfrm rot="10800000">
          <a:off x="13990450" y="2902138"/>
          <a:ext cx="369380" cy="889341"/>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17</xdr:col>
      <xdr:colOff>647211</xdr:colOff>
      <xdr:row>19</xdr:row>
      <xdr:rowOff>36633</xdr:rowOff>
    </xdr:from>
    <xdr:to>
      <xdr:col>19</xdr:col>
      <xdr:colOff>109903</xdr:colOff>
      <xdr:row>25</xdr:row>
      <xdr:rowOff>146538</xdr:rowOff>
    </xdr:to>
    <xdr:sp macro="" textlink="">
      <xdr:nvSpPr>
        <xdr:cNvPr id="16" name="Flecha: a la derecha con bandas 15">
          <a:extLst>
            <a:ext uri="{FF2B5EF4-FFF2-40B4-BE49-F238E27FC236}">
              <a16:creationId xmlns:a16="http://schemas.microsoft.com/office/drawing/2014/main" id="{EDE5D0EC-3B38-4400-A4BD-0B59B9DC2FEE}"/>
            </a:ext>
          </a:extLst>
        </xdr:cNvPr>
        <xdr:cNvSpPr/>
      </xdr:nvSpPr>
      <xdr:spPr>
        <a:xfrm rot="16200000">
          <a:off x="13325229" y="4836990"/>
          <a:ext cx="1538655"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CAUSAS</a:t>
          </a:r>
        </a:p>
      </xdr:txBody>
    </xdr:sp>
    <xdr:clientData/>
  </xdr:twoCellAnchor>
  <xdr:twoCellAnchor>
    <xdr:from>
      <xdr:col>17</xdr:col>
      <xdr:colOff>665284</xdr:colOff>
      <xdr:row>4</xdr:row>
      <xdr:rowOff>42495</xdr:rowOff>
    </xdr:from>
    <xdr:to>
      <xdr:col>19</xdr:col>
      <xdr:colOff>127976</xdr:colOff>
      <xdr:row>10</xdr:row>
      <xdr:rowOff>152399</xdr:rowOff>
    </xdr:to>
    <xdr:sp macro="" textlink="">
      <xdr:nvSpPr>
        <xdr:cNvPr id="17" name="Flecha: a la derecha con bandas 16">
          <a:extLst>
            <a:ext uri="{FF2B5EF4-FFF2-40B4-BE49-F238E27FC236}">
              <a16:creationId xmlns:a16="http://schemas.microsoft.com/office/drawing/2014/main" id="{7AF747C4-93E8-48A0-A020-D9AD9727CD5C}"/>
            </a:ext>
          </a:extLst>
        </xdr:cNvPr>
        <xdr:cNvSpPr/>
      </xdr:nvSpPr>
      <xdr:spPr>
        <a:xfrm rot="16200000">
          <a:off x="13343303" y="1270976"/>
          <a:ext cx="1538654" cy="986692"/>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EFECTOS</a:t>
          </a:r>
        </a:p>
      </xdr:txBody>
    </xdr:sp>
    <xdr:clientData/>
  </xdr:twoCellAnchor>
  <xdr:twoCellAnchor>
    <xdr:from>
      <xdr:col>28</xdr:col>
      <xdr:colOff>745435</xdr:colOff>
      <xdr:row>8</xdr:row>
      <xdr:rowOff>8283</xdr:rowOff>
    </xdr:from>
    <xdr:to>
      <xdr:col>28</xdr:col>
      <xdr:colOff>745436</xdr:colOff>
      <xdr:row>9</xdr:row>
      <xdr:rowOff>33133</xdr:rowOff>
    </xdr:to>
    <xdr:cxnSp macro="">
      <xdr:nvCxnSpPr>
        <xdr:cNvPr id="18" name="Conector recto de flecha 17">
          <a:extLst>
            <a:ext uri="{FF2B5EF4-FFF2-40B4-BE49-F238E27FC236}">
              <a16:creationId xmlns:a16="http://schemas.microsoft.com/office/drawing/2014/main" id="{36DC60D9-F99B-45B9-A390-2F14A74159FD}"/>
            </a:ext>
          </a:extLst>
        </xdr:cNvPr>
        <xdr:cNvCxnSpPr/>
      </xdr:nvCxnSpPr>
      <xdr:spPr>
        <a:xfrm flipH="1" flipV="1">
          <a:off x="22081435" y="1913283"/>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755374</xdr:colOff>
      <xdr:row>2</xdr:row>
      <xdr:rowOff>217005</xdr:rowOff>
    </xdr:from>
    <xdr:to>
      <xdr:col>28</xdr:col>
      <xdr:colOff>755375</xdr:colOff>
      <xdr:row>4</xdr:row>
      <xdr:rowOff>1658</xdr:rowOff>
    </xdr:to>
    <xdr:cxnSp macro="">
      <xdr:nvCxnSpPr>
        <xdr:cNvPr id="19" name="Conector recto de flecha 18">
          <a:extLst>
            <a:ext uri="{FF2B5EF4-FFF2-40B4-BE49-F238E27FC236}">
              <a16:creationId xmlns:a16="http://schemas.microsoft.com/office/drawing/2014/main" id="{DB1F324F-1D07-45C2-B980-C7AAFC209873}"/>
            </a:ext>
          </a:extLst>
        </xdr:cNvPr>
        <xdr:cNvCxnSpPr/>
      </xdr:nvCxnSpPr>
      <xdr:spPr>
        <a:xfrm flipH="1" flipV="1">
          <a:off x="22091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13251</xdr:colOff>
      <xdr:row>2</xdr:row>
      <xdr:rowOff>220318</xdr:rowOff>
    </xdr:from>
    <xdr:to>
      <xdr:col>35</xdr:col>
      <xdr:colOff>13252</xdr:colOff>
      <xdr:row>4</xdr:row>
      <xdr:rowOff>4971</xdr:rowOff>
    </xdr:to>
    <xdr:cxnSp macro="">
      <xdr:nvCxnSpPr>
        <xdr:cNvPr id="20" name="Conector recto de flecha 19">
          <a:extLst>
            <a:ext uri="{FF2B5EF4-FFF2-40B4-BE49-F238E27FC236}">
              <a16:creationId xmlns:a16="http://schemas.microsoft.com/office/drawing/2014/main" id="{2505EBF6-7319-4882-8D3F-CEBCA7F0C9C8}"/>
            </a:ext>
          </a:extLst>
        </xdr:cNvPr>
        <xdr:cNvCxnSpPr/>
      </xdr:nvCxnSpPr>
      <xdr:spPr>
        <a:xfrm flipH="1" flipV="1">
          <a:off x="26683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16566</xdr:colOff>
      <xdr:row>8</xdr:row>
      <xdr:rowOff>1</xdr:rowOff>
    </xdr:from>
    <xdr:to>
      <xdr:col>32</xdr:col>
      <xdr:colOff>16567</xdr:colOff>
      <xdr:row>9</xdr:row>
      <xdr:rowOff>24851</xdr:rowOff>
    </xdr:to>
    <xdr:cxnSp macro="">
      <xdr:nvCxnSpPr>
        <xdr:cNvPr id="21" name="Conector recto de flecha 20">
          <a:extLst>
            <a:ext uri="{FF2B5EF4-FFF2-40B4-BE49-F238E27FC236}">
              <a16:creationId xmlns:a16="http://schemas.microsoft.com/office/drawing/2014/main" id="{08ABBDFF-1675-40BF-8555-51355DF0C676}"/>
            </a:ext>
          </a:extLst>
        </xdr:cNvPr>
        <xdr:cNvCxnSpPr/>
      </xdr:nvCxnSpPr>
      <xdr:spPr>
        <a:xfrm flipH="1" flipV="1">
          <a:off x="24400566" y="1905001"/>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22" name="Conector recto de flecha 21">
          <a:extLst>
            <a:ext uri="{FF2B5EF4-FFF2-40B4-BE49-F238E27FC236}">
              <a16:creationId xmlns:a16="http://schemas.microsoft.com/office/drawing/2014/main" id="{B2006CE0-A11E-4508-B6AF-A09EDE7CA238}"/>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21</xdr:row>
      <xdr:rowOff>0</xdr:rowOff>
    </xdr:from>
    <xdr:to>
      <xdr:col>29</xdr:col>
      <xdr:colOff>28161</xdr:colOff>
      <xdr:row>22</xdr:row>
      <xdr:rowOff>11597</xdr:rowOff>
    </xdr:to>
    <xdr:cxnSp macro="">
      <xdr:nvCxnSpPr>
        <xdr:cNvPr id="23" name="Conector recto de flecha 22">
          <a:extLst>
            <a:ext uri="{FF2B5EF4-FFF2-40B4-BE49-F238E27FC236}">
              <a16:creationId xmlns:a16="http://schemas.microsoft.com/office/drawing/2014/main" id="{A1C86D72-1DED-4CE9-9699-A31E8C11C9A5}"/>
            </a:ext>
          </a:extLst>
        </xdr:cNvPr>
        <xdr:cNvCxnSpPr/>
      </xdr:nvCxnSpPr>
      <xdr:spPr>
        <a:xfrm flipH="1" flipV="1">
          <a:off x="22117050" y="5000625"/>
          <a:ext cx="9111" cy="249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20</xdr:row>
      <xdr:rowOff>2152650</xdr:rowOff>
    </xdr:from>
    <xdr:to>
      <xdr:col>35</xdr:col>
      <xdr:colOff>414</xdr:colOff>
      <xdr:row>22</xdr:row>
      <xdr:rowOff>1658</xdr:rowOff>
    </xdr:to>
    <xdr:cxnSp macro="">
      <xdr:nvCxnSpPr>
        <xdr:cNvPr id="24" name="Conector recto de flecha 23">
          <a:extLst>
            <a:ext uri="{FF2B5EF4-FFF2-40B4-BE49-F238E27FC236}">
              <a16:creationId xmlns:a16="http://schemas.microsoft.com/office/drawing/2014/main" id="{083E969C-2F6E-4FBB-A81A-8B1D957B662C}"/>
            </a:ext>
          </a:extLst>
        </xdr:cNvPr>
        <xdr:cNvCxnSpPr/>
      </xdr:nvCxnSpPr>
      <xdr:spPr>
        <a:xfrm flipH="1" flipV="1">
          <a:off x="26670000" y="5000625"/>
          <a:ext cx="414" cy="239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758618</xdr:colOff>
      <xdr:row>15</xdr:row>
      <xdr:rowOff>0</xdr:rowOff>
    </xdr:from>
    <xdr:to>
      <xdr:col>29</xdr:col>
      <xdr:colOff>0</xdr:colOff>
      <xdr:row>15</xdr:row>
      <xdr:rowOff>197127</xdr:rowOff>
    </xdr:to>
    <xdr:cxnSp macro="">
      <xdr:nvCxnSpPr>
        <xdr:cNvPr id="25" name="Conector recto de flecha 24">
          <a:extLst>
            <a:ext uri="{FF2B5EF4-FFF2-40B4-BE49-F238E27FC236}">
              <a16:creationId xmlns:a16="http://schemas.microsoft.com/office/drawing/2014/main" id="{68F2F022-450C-4350-BF06-2D683843A4CA}"/>
            </a:ext>
          </a:extLst>
        </xdr:cNvPr>
        <xdr:cNvCxnSpPr/>
      </xdr:nvCxnSpPr>
      <xdr:spPr>
        <a:xfrm flipV="1">
          <a:off x="22094618" y="3571875"/>
          <a:ext cx="3382" cy="1971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1726</xdr:colOff>
      <xdr:row>11</xdr:row>
      <xdr:rowOff>183942</xdr:rowOff>
    </xdr:from>
    <xdr:to>
      <xdr:col>29</xdr:col>
      <xdr:colOff>1727</xdr:colOff>
      <xdr:row>12</xdr:row>
      <xdr:rowOff>206721</xdr:rowOff>
    </xdr:to>
    <xdr:cxnSp macro="">
      <xdr:nvCxnSpPr>
        <xdr:cNvPr id="26" name="Conector recto de flecha 25">
          <a:extLst>
            <a:ext uri="{FF2B5EF4-FFF2-40B4-BE49-F238E27FC236}">
              <a16:creationId xmlns:a16="http://schemas.microsoft.com/office/drawing/2014/main" id="{622B8A62-02A8-4A61-997A-704AE39570BD}"/>
            </a:ext>
          </a:extLst>
        </xdr:cNvPr>
        <xdr:cNvCxnSpPr/>
      </xdr:nvCxnSpPr>
      <xdr:spPr>
        <a:xfrm flipH="1" flipV="1">
          <a:off x="22099726" y="280331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28162</xdr:colOff>
      <xdr:row>11</xdr:row>
      <xdr:rowOff>226944</xdr:rowOff>
    </xdr:from>
    <xdr:to>
      <xdr:col>35</xdr:col>
      <xdr:colOff>28163</xdr:colOff>
      <xdr:row>13</xdr:row>
      <xdr:rowOff>11598</xdr:rowOff>
    </xdr:to>
    <xdr:cxnSp macro="">
      <xdr:nvCxnSpPr>
        <xdr:cNvPr id="27" name="Conector recto de flecha 26">
          <a:extLst>
            <a:ext uri="{FF2B5EF4-FFF2-40B4-BE49-F238E27FC236}">
              <a16:creationId xmlns:a16="http://schemas.microsoft.com/office/drawing/2014/main" id="{7C50BC4E-66C7-4443-8B02-233FF3E7DB81}"/>
            </a:ext>
          </a:extLst>
        </xdr:cNvPr>
        <xdr:cNvCxnSpPr/>
      </xdr:nvCxnSpPr>
      <xdr:spPr>
        <a:xfrm flipH="1" flipV="1">
          <a:off x="26698162"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755374</xdr:colOff>
      <xdr:row>2</xdr:row>
      <xdr:rowOff>217005</xdr:rowOff>
    </xdr:from>
    <xdr:to>
      <xdr:col>28</xdr:col>
      <xdr:colOff>755375</xdr:colOff>
      <xdr:row>4</xdr:row>
      <xdr:rowOff>1658</xdr:rowOff>
    </xdr:to>
    <xdr:cxnSp macro="">
      <xdr:nvCxnSpPr>
        <xdr:cNvPr id="28" name="Conector recto de flecha 27">
          <a:extLst>
            <a:ext uri="{FF2B5EF4-FFF2-40B4-BE49-F238E27FC236}">
              <a16:creationId xmlns:a16="http://schemas.microsoft.com/office/drawing/2014/main" id="{C71850A9-C8DD-4DE5-9B73-333481A2096F}"/>
            </a:ext>
          </a:extLst>
        </xdr:cNvPr>
        <xdr:cNvCxnSpPr/>
      </xdr:nvCxnSpPr>
      <xdr:spPr>
        <a:xfrm flipH="1" flipV="1">
          <a:off x="22091374" y="693255"/>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13251</xdr:colOff>
      <xdr:row>2</xdr:row>
      <xdr:rowOff>220318</xdr:rowOff>
    </xdr:from>
    <xdr:to>
      <xdr:col>35</xdr:col>
      <xdr:colOff>13252</xdr:colOff>
      <xdr:row>4</xdr:row>
      <xdr:rowOff>4971</xdr:rowOff>
    </xdr:to>
    <xdr:cxnSp macro="">
      <xdr:nvCxnSpPr>
        <xdr:cNvPr id="29" name="Conector recto de flecha 28">
          <a:extLst>
            <a:ext uri="{FF2B5EF4-FFF2-40B4-BE49-F238E27FC236}">
              <a16:creationId xmlns:a16="http://schemas.microsoft.com/office/drawing/2014/main" id="{702E4078-50E2-4EA6-82CA-4274BF04DD5C}"/>
            </a:ext>
          </a:extLst>
        </xdr:cNvPr>
        <xdr:cNvCxnSpPr/>
      </xdr:nvCxnSpPr>
      <xdr:spPr>
        <a:xfrm flipH="1" flipV="1">
          <a:off x="26683251" y="696568"/>
          <a:ext cx="1" cy="260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30" name="Conector recto de flecha 29">
          <a:extLst>
            <a:ext uri="{FF2B5EF4-FFF2-40B4-BE49-F238E27FC236}">
              <a16:creationId xmlns:a16="http://schemas.microsoft.com/office/drawing/2014/main" id="{0FB16437-DEF6-498D-A33D-97FE044BCB2B}"/>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646</xdr:colOff>
      <xdr:row>11</xdr:row>
      <xdr:rowOff>226944</xdr:rowOff>
    </xdr:from>
    <xdr:to>
      <xdr:col>32</xdr:col>
      <xdr:colOff>647</xdr:colOff>
      <xdr:row>13</xdr:row>
      <xdr:rowOff>11598</xdr:rowOff>
    </xdr:to>
    <xdr:cxnSp macro="">
      <xdr:nvCxnSpPr>
        <xdr:cNvPr id="31" name="Conector recto de flecha 30">
          <a:extLst>
            <a:ext uri="{FF2B5EF4-FFF2-40B4-BE49-F238E27FC236}">
              <a16:creationId xmlns:a16="http://schemas.microsoft.com/office/drawing/2014/main" id="{8E2CC85D-9997-422E-9F2C-44094B1FD8D3}"/>
            </a:ext>
          </a:extLst>
        </xdr:cNvPr>
        <xdr:cNvCxnSpPr/>
      </xdr:nvCxnSpPr>
      <xdr:spPr>
        <a:xfrm flipH="1" flipV="1">
          <a:off x="24384646" y="2846319"/>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767332</xdr:colOff>
      <xdr:row>7</xdr:row>
      <xdr:rowOff>237881</xdr:rowOff>
    </xdr:from>
    <xdr:to>
      <xdr:col>34</xdr:col>
      <xdr:colOff>775188</xdr:colOff>
      <xdr:row>8</xdr:row>
      <xdr:rowOff>213458</xdr:rowOff>
    </xdr:to>
    <xdr:cxnSp macro="">
      <xdr:nvCxnSpPr>
        <xdr:cNvPr id="32" name="Conector recto de flecha 31">
          <a:extLst>
            <a:ext uri="{FF2B5EF4-FFF2-40B4-BE49-F238E27FC236}">
              <a16:creationId xmlns:a16="http://schemas.microsoft.com/office/drawing/2014/main" id="{45A7CD03-A530-4249-879C-E6840525F200}"/>
            </a:ext>
          </a:extLst>
        </xdr:cNvPr>
        <xdr:cNvCxnSpPr/>
      </xdr:nvCxnSpPr>
      <xdr:spPr>
        <a:xfrm flipH="1" flipV="1">
          <a:off x="26665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238834</xdr:colOff>
      <xdr:row>12</xdr:row>
      <xdr:rowOff>11302</xdr:rowOff>
    </xdr:from>
    <xdr:to>
      <xdr:col>41</xdr:col>
      <xdr:colOff>608214</xdr:colOff>
      <xdr:row>15</xdr:row>
      <xdr:rowOff>204586</xdr:rowOff>
    </xdr:to>
    <xdr:sp macro="" textlink="">
      <xdr:nvSpPr>
        <xdr:cNvPr id="33" name="Flecha: cheurón 32">
          <a:extLst>
            <a:ext uri="{FF2B5EF4-FFF2-40B4-BE49-F238E27FC236}">
              <a16:creationId xmlns:a16="http://schemas.microsoft.com/office/drawing/2014/main" id="{EBA90BF3-E23E-48DE-8A18-3B9A81BC781F}"/>
            </a:ext>
          </a:extLst>
        </xdr:cNvPr>
        <xdr:cNvSpPr/>
      </xdr:nvSpPr>
      <xdr:spPr>
        <a:xfrm rot="10800000">
          <a:off x="31480834" y="2868802"/>
          <a:ext cx="369380" cy="907659"/>
        </a:xfrm>
        <a:prstGeom prst="chevron">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xdr:from>
      <xdr:col>40</xdr:col>
      <xdr:colOff>621771</xdr:colOff>
      <xdr:row>19</xdr:row>
      <xdr:rowOff>46038</xdr:rowOff>
    </xdr:from>
    <xdr:to>
      <xdr:col>42</xdr:col>
      <xdr:colOff>64111</xdr:colOff>
      <xdr:row>25</xdr:row>
      <xdr:rowOff>192577</xdr:rowOff>
    </xdr:to>
    <xdr:sp macro="" textlink="">
      <xdr:nvSpPr>
        <xdr:cNvPr id="34" name="Flecha: a la derecha con bandas 33">
          <a:extLst>
            <a:ext uri="{FF2B5EF4-FFF2-40B4-BE49-F238E27FC236}">
              <a16:creationId xmlns:a16="http://schemas.microsoft.com/office/drawing/2014/main" id="{5628A04E-FDE5-429B-92EE-938A7538028F}"/>
            </a:ext>
          </a:extLst>
        </xdr:cNvPr>
        <xdr:cNvSpPr/>
      </xdr:nvSpPr>
      <xdr:spPr>
        <a:xfrm rot="16200000">
          <a:off x="30797296" y="4874888"/>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MEDIOS</a:t>
          </a:r>
        </a:p>
      </xdr:txBody>
    </xdr:sp>
    <xdr:clientData/>
  </xdr:twoCellAnchor>
  <xdr:twoCellAnchor>
    <xdr:from>
      <xdr:col>40</xdr:col>
      <xdr:colOff>639844</xdr:colOff>
      <xdr:row>3</xdr:row>
      <xdr:rowOff>224896</xdr:rowOff>
    </xdr:from>
    <xdr:to>
      <xdr:col>42</xdr:col>
      <xdr:colOff>82184</xdr:colOff>
      <xdr:row>10</xdr:row>
      <xdr:rowOff>133310</xdr:rowOff>
    </xdr:to>
    <xdr:sp macro="" textlink="">
      <xdr:nvSpPr>
        <xdr:cNvPr id="35" name="Flecha: a la derecha con bandas 34">
          <a:extLst>
            <a:ext uri="{FF2B5EF4-FFF2-40B4-BE49-F238E27FC236}">
              <a16:creationId xmlns:a16="http://schemas.microsoft.com/office/drawing/2014/main" id="{80DB137D-07CD-461D-9792-51369FEBDDCE}"/>
            </a:ext>
          </a:extLst>
        </xdr:cNvPr>
        <xdr:cNvSpPr/>
      </xdr:nvSpPr>
      <xdr:spPr>
        <a:xfrm rot="16200000">
          <a:off x="30815369" y="1243746"/>
          <a:ext cx="1575289" cy="966340"/>
        </a:xfrm>
        <a:prstGeom prst="stripedRightArrow">
          <a:avLst/>
        </a:prstGeom>
        <a:solidFill>
          <a:schemeClr val="bg2">
            <a:lumMod val="9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FINES</a:t>
          </a:r>
        </a:p>
      </xdr:txBody>
    </xdr:sp>
    <xdr:clientData/>
  </xdr:twoCellAnchor>
  <xdr:twoCellAnchor>
    <xdr:from>
      <xdr:col>34</xdr:col>
      <xdr:colOff>742950</xdr:colOff>
      <xdr:row>14</xdr:row>
      <xdr:rowOff>590550</xdr:rowOff>
    </xdr:from>
    <xdr:to>
      <xdr:col>34</xdr:col>
      <xdr:colOff>759793</xdr:colOff>
      <xdr:row>15</xdr:row>
      <xdr:rowOff>208632</xdr:rowOff>
    </xdr:to>
    <xdr:cxnSp macro="">
      <xdr:nvCxnSpPr>
        <xdr:cNvPr id="36" name="Conector recto de flecha 35">
          <a:extLst>
            <a:ext uri="{FF2B5EF4-FFF2-40B4-BE49-F238E27FC236}">
              <a16:creationId xmlns:a16="http://schemas.microsoft.com/office/drawing/2014/main" id="{08847E45-44C1-4296-B83F-E608CFC93EA0}"/>
            </a:ext>
          </a:extLst>
        </xdr:cNvPr>
        <xdr:cNvCxnSpPr/>
      </xdr:nvCxnSpPr>
      <xdr:spPr>
        <a:xfrm flipH="1" flipV="1">
          <a:off x="26650950" y="3571875"/>
          <a:ext cx="16843" cy="2086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1726</xdr:colOff>
      <xdr:row>11</xdr:row>
      <xdr:rowOff>183942</xdr:rowOff>
    </xdr:from>
    <xdr:to>
      <xdr:col>29</xdr:col>
      <xdr:colOff>1727</xdr:colOff>
      <xdr:row>12</xdr:row>
      <xdr:rowOff>206721</xdr:rowOff>
    </xdr:to>
    <xdr:cxnSp macro="">
      <xdr:nvCxnSpPr>
        <xdr:cNvPr id="37" name="Conector recto de flecha 36">
          <a:extLst>
            <a:ext uri="{FF2B5EF4-FFF2-40B4-BE49-F238E27FC236}">
              <a16:creationId xmlns:a16="http://schemas.microsoft.com/office/drawing/2014/main" id="{C977750C-A80D-4CA4-AE21-E93CB69F9669}"/>
            </a:ext>
          </a:extLst>
        </xdr:cNvPr>
        <xdr:cNvCxnSpPr/>
      </xdr:nvCxnSpPr>
      <xdr:spPr>
        <a:xfrm flipH="1" flipV="1">
          <a:off x="22099726" y="2803317"/>
          <a:ext cx="1" cy="2609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785405</xdr:colOff>
      <xdr:row>8</xdr:row>
      <xdr:rowOff>36147</xdr:rowOff>
    </xdr:from>
    <xdr:to>
      <xdr:col>31</xdr:col>
      <xdr:colOff>793261</xdr:colOff>
      <xdr:row>9</xdr:row>
      <xdr:rowOff>11724</xdr:rowOff>
    </xdr:to>
    <xdr:cxnSp macro="">
      <xdr:nvCxnSpPr>
        <xdr:cNvPr id="38" name="Conector recto de flecha 37">
          <a:extLst>
            <a:ext uri="{FF2B5EF4-FFF2-40B4-BE49-F238E27FC236}">
              <a16:creationId xmlns:a16="http://schemas.microsoft.com/office/drawing/2014/main" id="{A4CD21EA-730B-41BC-AB14-6158FD512912}"/>
            </a:ext>
          </a:extLst>
        </xdr:cNvPr>
        <xdr:cNvCxnSpPr/>
      </xdr:nvCxnSpPr>
      <xdr:spPr>
        <a:xfrm flipH="1" flipV="1">
          <a:off x="24388355" y="1941147"/>
          <a:ext cx="0"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732183</xdr:colOff>
      <xdr:row>3</xdr:row>
      <xdr:rowOff>3314</xdr:rowOff>
    </xdr:from>
    <xdr:to>
      <xdr:col>31</xdr:col>
      <xdr:colOff>732184</xdr:colOff>
      <xdr:row>4</xdr:row>
      <xdr:rowOff>28164</xdr:rowOff>
    </xdr:to>
    <xdr:cxnSp macro="">
      <xdr:nvCxnSpPr>
        <xdr:cNvPr id="39" name="Conector recto de flecha 38">
          <a:extLst>
            <a:ext uri="{FF2B5EF4-FFF2-40B4-BE49-F238E27FC236}">
              <a16:creationId xmlns:a16="http://schemas.microsoft.com/office/drawing/2014/main" id="{3ED538C2-14D9-4D29-BB9A-0B2DB30B85FC}"/>
            </a:ext>
          </a:extLst>
        </xdr:cNvPr>
        <xdr:cNvCxnSpPr/>
      </xdr:nvCxnSpPr>
      <xdr:spPr>
        <a:xfrm flipH="1" flipV="1">
          <a:off x="24354183" y="717689"/>
          <a:ext cx="1" cy="2629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767332</xdr:colOff>
      <xdr:row>7</xdr:row>
      <xdr:rowOff>237881</xdr:rowOff>
    </xdr:from>
    <xdr:to>
      <xdr:col>34</xdr:col>
      <xdr:colOff>775188</xdr:colOff>
      <xdr:row>8</xdr:row>
      <xdr:rowOff>213458</xdr:rowOff>
    </xdr:to>
    <xdr:cxnSp macro="">
      <xdr:nvCxnSpPr>
        <xdr:cNvPr id="40" name="Conector recto de flecha 39">
          <a:extLst>
            <a:ext uri="{FF2B5EF4-FFF2-40B4-BE49-F238E27FC236}">
              <a16:creationId xmlns:a16="http://schemas.microsoft.com/office/drawing/2014/main" id="{A27474A8-9473-42E1-A518-13912C7CA890}"/>
            </a:ext>
          </a:extLst>
        </xdr:cNvPr>
        <xdr:cNvCxnSpPr/>
      </xdr:nvCxnSpPr>
      <xdr:spPr>
        <a:xfrm flipH="1" flipV="1">
          <a:off x="26665807" y="1904756"/>
          <a:ext cx="7856" cy="2137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Diana Belem Olvera Guerrero" id="{1B53B15D-EA69-4221-9804-B2EA5AB69540}" userId="S::dbolvera@sesna.gob.mx::8f01aac0-06c9-4ce8-ae9c-7177df02092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3-01-25T03:45:10.55" personId="{1B53B15D-EA69-4221-9804-B2EA5AB69540}" id="{90FEA869-6F3E-4AF6-AA58-0BB48E335B38}">
    <text>Las entidades que conforman el SNA no cuentan con información y evidencia útil para articular esfuerzos en materia de combate y control de la corrupción.</text>
  </threadedComment>
  <threadedComment ref="B14" dT="2023-01-25T03:31:13.71" personId="{1B53B15D-EA69-4221-9804-B2EA5AB69540}" id="{5A03FFF7-7C0C-48FA-AE84-DA34D52975EA}">
    <text>Podría sugerirse: El programa de Implementación de la Política Nacional Anticorrupción carece de proyectos desarrollados en materia de riesgos e inteligencia anticorrupción que contribuyan al logro de los objetivos en materia de anticorrupción establecidos por el Sistema Nacional Anticorrupción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91AB-F3ED-4584-B159-7D00263A55C1}">
  <dimension ref="B1:AT32"/>
  <sheetViews>
    <sheetView zoomScale="80" zoomScaleNormal="80" workbookViewId="0">
      <selection activeCell="C37" sqref="C37"/>
    </sheetView>
  </sheetViews>
  <sheetFormatPr baseColWidth="10" defaultColWidth="11.42578125" defaultRowHeight="15"/>
  <sheetData>
    <row r="1" spans="2:46" ht="18.75">
      <c r="B1" s="14"/>
      <c r="C1" s="14"/>
      <c r="D1" s="14"/>
      <c r="E1" s="14"/>
      <c r="F1" s="14"/>
      <c r="G1" s="14"/>
      <c r="H1" s="14"/>
      <c r="I1" s="14"/>
      <c r="J1" s="14"/>
      <c r="K1" s="14"/>
      <c r="L1" s="14"/>
      <c r="M1" s="14"/>
      <c r="N1" s="14"/>
      <c r="O1" s="14"/>
      <c r="P1" s="14"/>
      <c r="Q1" s="14"/>
      <c r="R1" s="14"/>
      <c r="S1" s="14"/>
      <c r="T1" s="14"/>
      <c r="U1" s="14"/>
      <c r="V1" s="14"/>
      <c r="W1" s="14"/>
      <c r="Y1" s="14"/>
      <c r="Z1" s="14"/>
      <c r="AA1" s="14"/>
      <c r="AB1" s="14"/>
      <c r="AC1" s="14"/>
      <c r="AD1" s="14"/>
      <c r="AE1" s="14"/>
      <c r="AF1" s="14"/>
      <c r="AG1" s="14"/>
      <c r="AH1" s="14"/>
      <c r="AI1" s="14"/>
      <c r="AJ1" s="14"/>
      <c r="AK1" s="14"/>
      <c r="AL1" s="14"/>
      <c r="AM1" s="14"/>
      <c r="AN1" s="14"/>
      <c r="AO1" s="14"/>
      <c r="AP1" s="14"/>
      <c r="AQ1" s="14"/>
      <c r="AR1" s="14"/>
      <c r="AS1" s="14"/>
      <c r="AT1" s="14"/>
    </row>
    <row r="2" spans="2:46" ht="18.75">
      <c r="B2" s="14"/>
      <c r="C2" s="14"/>
      <c r="D2" s="92" t="s">
        <v>0</v>
      </c>
      <c r="E2" s="101"/>
      <c r="F2" s="101"/>
      <c r="G2" s="101"/>
      <c r="H2" s="101"/>
      <c r="I2" s="101"/>
      <c r="J2" s="101"/>
      <c r="K2" s="101"/>
      <c r="L2" s="101"/>
      <c r="M2" s="101"/>
      <c r="N2" s="101"/>
      <c r="O2" s="93"/>
      <c r="P2" s="14"/>
      <c r="Q2" s="14"/>
      <c r="R2" s="14"/>
      <c r="S2" s="14"/>
      <c r="T2" s="14"/>
      <c r="U2" s="14"/>
      <c r="V2" s="14"/>
      <c r="W2" s="14"/>
      <c r="Y2" s="14"/>
      <c r="Z2" s="14"/>
      <c r="AA2" s="92" t="s">
        <v>1</v>
      </c>
      <c r="AB2" s="101"/>
      <c r="AC2" s="101"/>
      <c r="AD2" s="101"/>
      <c r="AE2" s="101"/>
      <c r="AF2" s="101"/>
      <c r="AG2" s="101"/>
      <c r="AH2" s="101"/>
      <c r="AI2" s="101"/>
      <c r="AJ2" s="101"/>
      <c r="AK2" s="101"/>
      <c r="AL2" s="93"/>
      <c r="AM2" s="14"/>
      <c r="AN2" s="14"/>
      <c r="AO2" s="14"/>
      <c r="AP2" s="14"/>
      <c r="AQ2" s="14"/>
      <c r="AR2" s="14"/>
      <c r="AS2" s="14"/>
      <c r="AT2" s="14"/>
    </row>
    <row r="3" spans="2:46" ht="18.75">
      <c r="B3" s="14"/>
      <c r="C3" s="14"/>
      <c r="D3" s="96"/>
      <c r="E3" s="102"/>
      <c r="F3" s="102"/>
      <c r="G3" s="102"/>
      <c r="H3" s="102"/>
      <c r="I3" s="102"/>
      <c r="J3" s="102"/>
      <c r="K3" s="102"/>
      <c r="L3" s="102"/>
      <c r="M3" s="102"/>
      <c r="N3" s="102"/>
      <c r="O3" s="97"/>
      <c r="P3" s="14"/>
      <c r="Q3" s="14"/>
      <c r="R3" s="14"/>
      <c r="S3" s="14"/>
      <c r="T3" s="14"/>
      <c r="U3" s="14"/>
      <c r="V3" s="14"/>
      <c r="W3" s="14"/>
      <c r="Y3" s="14"/>
      <c r="Z3" s="14"/>
      <c r="AA3" s="96"/>
      <c r="AB3" s="102"/>
      <c r="AC3" s="102"/>
      <c r="AD3" s="102"/>
      <c r="AE3" s="102"/>
      <c r="AF3" s="102"/>
      <c r="AG3" s="102"/>
      <c r="AH3" s="102"/>
      <c r="AI3" s="102"/>
      <c r="AJ3" s="102"/>
      <c r="AK3" s="102"/>
      <c r="AL3" s="97"/>
      <c r="AM3" s="14"/>
      <c r="AN3" s="14"/>
      <c r="AO3" s="14"/>
      <c r="AP3" s="14"/>
      <c r="AQ3" s="14"/>
      <c r="AR3" s="14"/>
      <c r="AS3" s="14"/>
      <c r="AT3" s="14"/>
    </row>
    <row r="4" spans="2:46" ht="18.75">
      <c r="B4" s="14"/>
      <c r="C4" s="14"/>
      <c r="D4" s="14"/>
      <c r="E4" s="14"/>
      <c r="F4" s="14"/>
      <c r="G4" s="14"/>
      <c r="H4" s="14"/>
      <c r="I4" s="14"/>
      <c r="J4" s="14"/>
      <c r="K4" s="14"/>
      <c r="L4" s="14"/>
      <c r="M4" s="14"/>
      <c r="N4" s="14"/>
      <c r="O4" s="14"/>
      <c r="P4" s="14"/>
      <c r="Q4" s="14"/>
      <c r="R4" s="14"/>
      <c r="S4" s="14"/>
      <c r="T4" s="14"/>
      <c r="U4" s="14"/>
      <c r="V4" s="14"/>
      <c r="W4" s="14"/>
      <c r="Y4" s="14"/>
      <c r="Z4" s="14"/>
      <c r="AA4" s="14"/>
      <c r="AB4" s="14"/>
      <c r="AC4" s="14"/>
      <c r="AD4" s="14"/>
      <c r="AE4" s="14"/>
      <c r="AF4" s="14"/>
      <c r="AG4" s="14"/>
      <c r="AH4" s="14"/>
      <c r="AI4" s="14"/>
      <c r="AJ4" s="14"/>
      <c r="AK4" s="14"/>
      <c r="AL4" s="14"/>
      <c r="AM4" s="14"/>
      <c r="AN4" s="14"/>
      <c r="AO4" s="14"/>
      <c r="AP4" s="14"/>
      <c r="AQ4" s="14"/>
      <c r="AR4" s="14"/>
      <c r="AS4" s="14"/>
      <c r="AT4" s="14"/>
    </row>
    <row r="5" spans="2:46" ht="18.75">
      <c r="B5" s="14"/>
      <c r="C5" s="15"/>
      <c r="D5" s="15"/>
      <c r="E5" s="14"/>
      <c r="F5" s="103" t="s">
        <v>2</v>
      </c>
      <c r="G5" s="104"/>
      <c r="H5" s="104"/>
      <c r="I5" s="104"/>
      <c r="J5" s="104"/>
      <c r="K5" s="104"/>
      <c r="L5" s="104"/>
      <c r="M5" s="105"/>
      <c r="N5" s="14"/>
      <c r="O5" s="99" t="s">
        <v>3</v>
      </c>
      <c r="P5" s="99"/>
      <c r="Q5" s="99"/>
      <c r="R5" s="14"/>
      <c r="S5" s="14"/>
      <c r="T5" s="14"/>
      <c r="U5" s="14"/>
      <c r="V5" s="14"/>
      <c r="W5" s="14"/>
      <c r="Y5" s="14"/>
      <c r="Z5" s="15"/>
      <c r="AA5" s="15"/>
      <c r="AB5" s="14"/>
      <c r="AC5" s="92" t="s">
        <v>4</v>
      </c>
      <c r="AD5" s="101"/>
      <c r="AE5" s="101"/>
      <c r="AF5" s="101"/>
      <c r="AG5" s="101"/>
      <c r="AH5" s="101"/>
      <c r="AI5" s="101"/>
      <c r="AJ5" s="93"/>
      <c r="AK5" s="14"/>
      <c r="AL5" s="15"/>
      <c r="AM5" s="15"/>
      <c r="AN5" s="14"/>
      <c r="AO5" s="14"/>
      <c r="AP5" s="14"/>
      <c r="AQ5" s="14"/>
      <c r="AR5" s="14"/>
      <c r="AS5" s="14"/>
      <c r="AT5" s="14"/>
    </row>
    <row r="6" spans="2:46" ht="18.75">
      <c r="B6" s="14"/>
      <c r="C6" s="15"/>
      <c r="D6" s="15"/>
      <c r="E6" s="14"/>
      <c r="F6" s="106"/>
      <c r="G6" s="107"/>
      <c r="H6" s="107"/>
      <c r="I6" s="107"/>
      <c r="J6" s="107"/>
      <c r="K6" s="107"/>
      <c r="L6" s="107"/>
      <c r="M6" s="108"/>
      <c r="N6" s="14"/>
      <c r="O6" s="99"/>
      <c r="P6" s="99"/>
      <c r="Q6" s="99"/>
      <c r="R6" s="14"/>
      <c r="S6" s="14"/>
      <c r="T6" s="14"/>
      <c r="U6" s="14"/>
      <c r="V6" s="14"/>
      <c r="W6" s="14"/>
      <c r="Y6" s="14"/>
      <c r="Z6" s="15"/>
      <c r="AA6" s="15"/>
      <c r="AB6" s="14"/>
      <c r="AC6" s="94"/>
      <c r="AD6" s="112"/>
      <c r="AE6" s="112"/>
      <c r="AF6" s="112"/>
      <c r="AG6" s="112"/>
      <c r="AH6" s="112"/>
      <c r="AI6" s="112"/>
      <c r="AJ6" s="95"/>
      <c r="AK6" s="14"/>
      <c r="AL6" s="15"/>
      <c r="AM6" s="15"/>
      <c r="AN6" s="14"/>
      <c r="AO6" s="14"/>
      <c r="AP6" s="14"/>
      <c r="AQ6" s="14"/>
      <c r="AR6" s="14"/>
      <c r="AS6" s="14"/>
      <c r="AT6" s="14"/>
    </row>
    <row r="7" spans="2:46" ht="18.75">
      <c r="B7" s="14"/>
      <c r="C7" s="15"/>
      <c r="D7" s="15"/>
      <c r="E7" s="14"/>
      <c r="F7" s="106"/>
      <c r="G7" s="107"/>
      <c r="H7" s="107"/>
      <c r="I7" s="107"/>
      <c r="J7" s="107"/>
      <c r="K7" s="107"/>
      <c r="L7" s="107"/>
      <c r="M7" s="108"/>
      <c r="N7" s="14"/>
      <c r="O7" s="99"/>
      <c r="P7" s="99"/>
      <c r="Q7" s="99"/>
      <c r="R7" s="14"/>
      <c r="S7" s="14"/>
      <c r="T7" s="14"/>
      <c r="U7" s="14"/>
      <c r="V7" s="14"/>
      <c r="W7" s="14"/>
      <c r="Y7" s="14"/>
      <c r="Z7" s="15"/>
      <c r="AA7" s="15"/>
      <c r="AB7" s="14"/>
      <c r="AC7" s="94"/>
      <c r="AD7" s="112"/>
      <c r="AE7" s="112"/>
      <c r="AF7" s="112"/>
      <c r="AG7" s="112"/>
      <c r="AH7" s="112"/>
      <c r="AI7" s="112"/>
      <c r="AJ7" s="95"/>
      <c r="AK7" s="14"/>
      <c r="AL7" s="15"/>
      <c r="AM7" s="15"/>
      <c r="AN7" s="14"/>
      <c r="AO7" s="14"/>
      <c r="AP7" s="14"/>
      <c r="AQ7" s="14"/>
      <c r="AR7" s="14"/>
      <c r="AS7" s="14"/>
      <c r="AT7" s="14"/>
    </row>
    <row r="8" spans="2:46" ht="18.75">
      <c r="B8" s="14"/>
      <c r="C8" s="15"/>
      <c r="D8" s="15"/>
      <c r="E8" s="14"/>
      <c r="F8" s="109"/>
      <c r="G8" s="110"/>
      <c r="H8" s="110"/>
      <c r="I8" s="110"/>
      <c r="J8" s="110"/>
      <c r="K8" s="110"/>
      <c r="L8" s="110"/>
      <c r="M8" s="111"/>
      <c r="N8" s="14"/>
      <c r="O8" s="99"/>
      <c r="P8" s="99"/>
      <c r="Q8" s="99"/>
      <c r="R8" s="14"/>
      <c r="S8" s="14"/>
      <c r="T8" s="14"/>
      <c r="U8" s="14"/>
      <c r="V8" s="14"/>
      <c r="W8" s="14"/>
      <c r="Y8" s="14"/>
      <c r="Z8" s="15"/>
      <c r="AA8" s="15"/>
      <c r="AB8" s="14"/>
      <c r="AC8" s="96"/>
      <c r="AD8" s="102"/>
      <c r="AE8" s="102"/>
      <c r="AF8" s="102"/>
      <c r="AG8" s="102"/>
      <c r="AH8" s="102"/>
      <c r="AI8" s="102"/>
      <c r="AJ8" s="97"/>
      <c r="AK8" s="14"/>
      <c r="AL8" s="15"/>
      <c r="AM8" s="15"/>
      <c r="AN8" s="14"/>
      <c r="AO8" s="14"/>
      <c r="AP8" s="14"/>
      <c r="AQ8" s="14"/>
      <c r="AR8" s="14"/>
      <c r="AS8" s="14"/>
      <c r="AT8" s="14"/>
    </row>
    <row r="9" spans="2:46" ht="18.75">
      <c r="B9" s="14"/>
      <c r="C9" s="14"/>
      <c r="D9" s="14"/>
      <c r="E9" s="14"/>
      <c r="F9" s="14"/>
      <c r="G9" s="14"/>
      <c r="H9" s="14"/>
      <c r="I9" s="14"/>
      <c r="J9" s="14"/>
      <c r="K9" s="16"/>
      <c r="L9" s="14"/>
      <c r="M9" s="14"/>
      <c r="N9" s="14"/>
      <c r="O9" s="99"/>
      <c r="P9" s="99"/>
      <c r="Q9" s="99"/>
      <c r="R9" s="14"/>
      <c r="S9" s="14"/>
      <c r="T9" s="14"/>
      <c r="U9" s="14"/>
      <c r="V9" s="14"/>
      <c r="W9" s="14"/>
      <c r="Y9" s="14"/>
      <c r="Z9" s="14"/>
      <c r="AA9" s="14"/>
      <c r="AB9" s="14"/>
      <c r="AC9" s="14"/>
      <c r="AD9" s="14"/>
      <c r="AE9" s="14"/>
      <c r="AF9" s="14"/>
      <c r="AG9" s="14"/>
      <c r="AH9" s="16"/>
      <c r="AI9" s="14"/>
      <c r="AJ9" s="14"/>
      <c r="AK9" s="14"/>
      <c r="AL9" s="14"/>
      <c r="AM9" s="14"/>
      <c r="AN9" s="14"/>
      <c r="AO9" s="14"/>
      <c r="AP9" s="14"/>
      <c r="AQ9" s="14"/>
      <c r="AR9" s="14"/>
      <c r="AS9" s="14"/>
      <c r="AT9" s="14"/>
    </row>
    <row r="10" spans="2:46" ht="18.75">
      <c r="B10" s="14"/>
      <c r="C10" s="14"/>
      <c r="D10" s="14"/>
      <c r="E10" s="14"/>
      <c r="F10" s="92" t="s">
        <v>5</v>
      </c>
      <c r="G10" s="101"/>
      <c r="H10" s="101"/>
      <c r="I10" s="101"/>
      <c r="J10" s="101"/>
      <c r="K10" s="101"/>
      <c r="L10" s="101"/>
      <c r="M10" s="93"/>
      <c r="N10" s="14"/>
      <c r="O10" s="99"/>
      <c r="P10" s="99"/>
      <c r="Q10" s="99"/>
      <c r="R10" s="14"/>
      <c r="S10" s="14"/>
      <c r="T10" s="14"/>
      <c r="U10" s="14"/>
      <c r="V10" s="14"/>
      <c r="W10" s="14"/>
      <c r="Y10" s="14"/>
      <c r="Z10" s="14"/>
      <c r="AA10" s="14"/>
      <c r="AB10" s="14"/>
      <c r="AC10" s="113" t="s">
        <v>6</v>
      </c>
      <c r="AD10" s="114"/>
      <c r="AE10" s="114"/>
      <c r="AF10" s="114"/>
      <c r="AG10" s="114"/>
      <c r="AH10" s="114"/>
      <c r="AI10" s="114"/>
      <c r="AJ10" s="115"/>
      <c r="AK10" s="14"/>
      <c r="AL10" s="14"/>
      <c r="AM10" s="14"/>
      <c r="AN10" s="14"/>
      <c r="AO10" s="14"/>
      <c r="AP10" s="14"/>
      <c r="AQ10" s="14"/>
      <c r="AR10" s="14"/>
      <c r="AS10" s="14"/>
      <c r="AT10" s="14"/>
    </row>
    <row r="11" spans="2:46" ht="18.75">
      <c r="B11" s="14"/>
      <c r="C11" s="14"/>
      <c r="D11" s="14"/>
      <c r="E11" s="14"/>
      <c r="F11" s="94"/>
      <c r="G11" s="112"/>
      <c r="H11" s="112"/>
      <c r="I11" s="112"/>
      <c r="J11" s="112"/>
      <c r="K11" s="112"/>
      <c r="L11" s="112"/>
      <c r="M11" s="95"/>
      <c r="N11" s="14"/>
      <c r="O11" s="99"/>
      <c r="P11" s="99"/>
      <c r="Q11" s="99"/>
      <c r="R11" s="14"/>
      <c r="S11" s="14"/>
      <c r="T11" s="14"/>
      <c r="U11" s="14"/>
      <c r="V11" s="14"/>
      <c r="W11" s="14"/>
      <c r="Y11" s="14"/>
      <c r="Z11" s="14"/>
      <c r="AA11" s="14"/>
      <c r="AB11" s="14"/>
      <c r="AC11" s="116"/>
      <c r="AD11" s="117"/>
      <c r="AE11" s="117"/>
      <c r="AF11" s="117"/>
      <c r="AG11" s="117"/>
      <c r="AH11" s="117"/>
      <c r="AI11" s="117"/>
      <c r="AJ11" s="118"/>
      <c r="AK11" s="14"/>
      <c r="AL11" s="14"/>
      <c r="AM11" s="14"/>
      <c r="AN11" s="14"/>
      <c r="AO11" s="14"/>
      <c r="AP11" s="14"/>
      <c r="AQ11" s="14"/>
      <c r="AR11" s="14"/>
      <c r="AS11" s="14"/>
      <c r="AT11" s="14"/>
    </row>
    <row r="12" spans="2:46" ht="18.75">
      <c r="B12" s="14"/>
      <c r="C12" s="14"/>
      <c r="D12" s="14"/>
      <c r="E12" s="14"/>
      <c r="F12" s="96"/>
      <c r="G12" s="102"/>
      <c r="H12" s="102"/>
      <c r="I12" s="102"/>
      <c r="J12" s="102"/>
      <c r="K12" s="102"/>
      <c r="L12" s="102"/>
      <c r="M12" s="97"/>
      <c r="N12" s="14"/>
      <c r="O12" s="14"/>
      <c r="P12" s="14"/>
      <c r="Q12" s="14"/>
      <c r="R12" s="14"/>
      <c r="S12" s="14"/>
      <c r="T12" s="14"/>
      <c r="U12" s="14"/>
      <c r="V12" s="14" t="s">
        <v>7</v>
      </c>
      <c r="W12" s="14"/>
      <c r="Y12" s="14"/>
      <c r="Z12" s="14"/>
      <c r="AA12" s="14"/>
      <c r="AB12" s="14"/>
      <c r="AC12" s="119"/>
      <c r="AD12" s="120"/>
      <c r="AE12" s="120"/>
      <c r="AF12" s="120"/>
      <c r="AG12" s="120"/>
      <c r="AH12" s="120"/>
      <c r="AI12" s="120"/>
      <c r="AJ12" s="121"/>
      <c r="AK12" s="14"/>
      <c r="AL12" s="14"/>
      <c r="AM12" s="14"/>
      <c r="AN12" s="14"/>
      <c r="AO12" s="14"/>
      <c r="AP12" s="14"/>
      <c r="AQ12" s="14"/>
      <c r="AR12" s="14"/>
      <c r="AS12" s="14"/>
      <c r="AT12" s="14"/>
    </row>
    <row r="13" spans="2:46" ht="18.75">
      <c r="B13" s="14"/>
      <c r="C13" s="14"/>
      <c r="D13" s="14"/>
      <c r="E13" s="14"/>
      <c r="F13" s="14"/>
      <c r="G13" s="14"/>
      <c r="H13" s="14"/>
      <c r="I13" s="14"/>
      <c r="J13" s="14"/>
      <c r="K13" s="14"/>
      <c r="L13" s="14"/>
      <c r="M13" s="14"/>
      <c r="N13" s="14"/>
      <c r="O13" s="14"/>
      <c r="P13" s="14"/>
      <c r="Q13" s="14"/>
      <c r="R13" s="14"/>
      <c r="S13" s="14" t="s">
        <v>7</v>
      </c>
      <c r="T13" s="14"/>
      <c r="U13" s="14"/>
      <c r="V13" s="14"/>
      <c r="W13" s="14"/>
      <c r="Y13" s="14"/>
      <c r="Z13" s="14"/>
      <c r="AA13" s="14"/>
      <c r="AB13" s="14"/>
      <c r="AC13" s="14"/>
      <c r="AD13" s="14"/>
      <c r="AE13" s="14"/>
      <c r="AF13" s="14"/>
      <c r="AG13" s="14"/>
      <c r="AH13" s="14"/>
      <c r="AI13" s="14"/>
      <c r="AJ13" s="14"/>
      <c r="AK13" s="14"/>
      <c r="AL13" s="14"/>
      <c r="AM13" s="14"/>
      <c r="AN13" s="14"/>
      <c r="AO13" s="14"/>
      <c r="AP13" s="14" t="s">
        <v>7</v>
      </c>
      <c r="AQ13" s="14"/>
      <c r="AR13" s="14"/>
      <c r="AS13" s="14"/>
      <c r="AT13" s="14"/>
    </row>
    <row r="14" spans="2:46" ht="18.75">
      <c r="B14" s="98" t="s">
        <v>8</v>
      </c>
      <c r="C14" s="98"/>
      <c r="D14" s="98"/>
      <c r="E14" s="98"/>
      <c r="F14" s="98"/>
      <c r="G14" s="98"/>
      <c r="H14" s="98"/>
      <c r="I14" s="98"/>
      <c r="J14" s="98"/>
      <c r="K14" s="98"/>
      <c r="L14" s="98"/>
      <c r="M14" s="98"/>
      <c r="N14" s="98"/>
      <c r="O14" s="98"/>
      <c r="P14" s="98"/>
      <c r="Q14" s="98"/>
      <c r="R14" s="98"/>
      <c r="S14" s="14"/>
      <c r="T14" s="100" t="s">
        <v>9</v>
      </c>
      <c r="U14" s="100"/>
      <c r="V14" s="100"/>
      <c r="W14" s="100"/>
      <c r="Y14" s="98" t="s">
        <v>10</v>
      </c>
      <c r="Z14" s="98"/>
      <c r="AA14" s="98"/>
      <c r="AB14" s="98"/>
      <c r="AC14" s="98"/>
      <c r="AD14" s="98"/>
      <c r="AE14" s="98"/>
      <c r="AF14" s="98"/>
      <c r="AG14" s="98"/>
      <c r="AH14" s="98"/>
      <c r="AI14" s="98"/>
      <c r="AJ14" s="98"/>
      <c r="AK14" s="98"/>
      <c r="AL14" s="98"/>
      <c r="AM14" s="98"/>
      <c r="AN14" s="98"/>
      <c r="AO14" s="98"/>
      <c r="AP14" s="14"/>
      <c r="AQ14" s="14"/>
      <c r="AR14" s="91" t="s">
        <v>11</v>
      </c>
      <c r="AS14" s="91"/>
      <c r="AT14" s="91"/>
    </row>
    <row r="15" spans="2:46" ht="18.75">
      <c r="B15" s="98"/>
      <c r="C15" s="98"/>
      <c r="D15" s="98"/>
      <c r="E15" s="98"/>
      <c r="F15" s="98"/>
      <c r="G15" s="98"/>
      <c r="H15" s="98"/>
      <c r="I15" s="98"/>
      <c r="J15" s="98"/>
      <c r="K15" s="98"/>
      <c r="L15" s="98"/>
      <c r="M15" s="98"/>
      <c r="N15" s="98"/>
      <c r="O15" s="98"/>
      <c r="P15" s="98"/>
      <c r="Q15" s="98"/>
      <c r="R15" s="98"/>
      <c r="S15" s="14"/>
      <c r="T15" s="100"/>
      <c r="U15" s="100"/>
      <c r="V15" s="100"/>
      <c r="W15" s="100"/>
      <c r="Y15" s="98"/>
      <c r="Z15" s="98"/>
      <c r="AA15" s="98"/>
      <c r="AB15" s="98"/>
      <c r="AC15" s="98"/>
      <c r="AD15" s="98"/>
      <c r="AE15" s="98"/>
      <c r="AF15" s="98"/>
      <c r="AG15" s="98"/>
      <c r="AH15" s="98"/>
      <c r="AI15" s="98"/>
      <c r="AJ15" s="98"/>
      <c r="AK15" s="98"/>
      <c r="AL15" s="98"/>
      <c r="AM15" s="98"/>
      <c r="AN15" s="98"/>
      <c r="AO15" s="98"/>
      <c r="AP15" s="14"/>
      <c r="AQ15" s="14"/>
      <c r="AR15" s="91"/>
      <c r="AS15" s="91"/>
      <c r="AT15" s="91"/>
    </row>
    <row r="16" spans="2:46" ht="18.75">
      <c r="B16" s="14"/>
      <c r="C16" s="14"/>
      <c r="D16" s="14"/>
      <c r="E16" s="14"/>
      <c r="F16" s="14"/>
      <c r="G16" s="14"/>
      <c r="H16" s="14"/>
      <c r="I16" s="14"/>
      <c r="J16" s="14"/>
      <c r="K16" s="14"/>
      <c r="L16" s="14"/>
      <c r="M16" s="14"/>
      <c r="N16" s="14"/>
      <c r="O16" s="14"/>
      <c r="P16" s="14"/>
      <c r="Q16" s="14"/>
      <c r="R16" s="14"/>
      <c r="S16" s="14"/>
      <c r="T16" s="14"/>
      <c r="U16" s="14"/>
      <c r="V16" s="14"/>
      <c r="W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2:46" ht="18.75" customHeight="1">
      <c r="B17" s="14"/>
      <c r="C17" s="15"/>
      <c r="D17" s="15"/>
      <c r="E17" s="17"/>
      <c r="F17" s="92" t="s">
        <v>12</v>
      </c>
      <c r="G17" s="93"/>
      <c r="H17" s="14"/>
      <c r="I17" s="15"/>
      <c r="J17" s="15"/>
      <c r="K17" s="98" t="s">
        <v>13</v>
      </c>
      <c r="L17" s="98"/>
      <c r="M17" s="98"/>
      <c r="N17" s="14"/>
      <c r="O17" s="99" t="s">
        <v>14</v>
      </c>
      <c r="P17" s="99"/>
      <c r="Q17" s="99"/>
      <c r="R17" s="99"/>
      <c r="S17" s="14"/>
      <c r="T17" s="14"/>
      <c r="U17" s="14"/>
      <c r="V17" s="14"/>
      <c r="W17" s="14"/>
      <c r="Y17" s="14"/>
      <c r="Z17" s="15"/>
      <c r="AA17" s="15"/>
      <c r="AB17" s="17"/>
      <c r="AC17" s="92" t="s">
        <v>15</v>
      </c>
      <c r="AD17" s="93"/>
      <c r="AE17" s="14"/>
      <c r="AF17" s="15"/>
      <c r="AG17" s="15"/>
      <c r="AH17" s="14"/>
      <c r="AI17" s="92" t="s">
        <v>16</v>
      </c>
      <c r="AJ17" s="93"/>
      <c r="AK17" s="14"/>
      <c r="AL17" s="15"/>
      <c r="AM17" s="15"/>
      <c r="AN17" s="14"/>
      <c r="AO17" s="14"/>
      <c r="AP17" s="14"/>
      <c r="AQ17" s="14"/>
      <c r="AR17" s="14"/>
      <c r="AS17" s="14"/>
      <c r="AT17" s="14"/>
    </row>
    <row r="18" spans="2:46" ht="18.75">
      <c r="B18" s="14"/>
      <c r="C18" s="15"/>
      <c r="D18" s="15"/>
      <c r="E18" s="15"/>
      <c r="F18" s="94"/>
      <c r="G18" s="95"/>
      <c r="H18" s="14"/>
      <c r="I18" s="15"/>
      <c r="J18" s="15"/>
      <c r="K18" s="98"/>
      <c r="L18" s="98"/>
      <c r="M18" s="98"/>
      <c r="N18" s="14"/>
      <c r="O18" s="99"/>
      <c r="P18" s="99"/>
      <c r="Q18" s="99"/>
      <c r="R18" s="99"/>
      <c r="S18" s="14"/>
      <c r="T18" s="14"/>
      <c r="U18" s="14"/>
      <c r="V18" s="14"/>
      <c r="W18" s="14"/>
      <c r="Y18" s="14"/>
      <c r="Z18" s="15"/>
      <c r="AA18" s="15"/>
      <c r="AB18" s="15"/>
      <c r="AC18" s="94"/>
      <c r="AD18" s="95"/>
      <c r="AE18" s="14"/>
      <c r="AF18" s="15"/>
      <c r="AG18" s="15"/>
      <c r="AH18" s="14"/>
      <c r="AI18" s="94"/>
      <c r="AJ18" s="95"/>
      <c r="AK18" s="14"/>
      <c r="AL18" s="15"/>
      <c r="AM18" s="15"/>
      <c r="AN18" s="14"/>
      <c r="AO18" s="14"/>
      <c r="AP18" s="14"/>
      <c r="AQ18" s="14"/>
      <c r="AR18" s="14"/>
      <c r="AS18" s="14"/>
      <c r="AT18" s="14"/>
    </row>
    <row r="19" spans="2:46" ht="18.75">
      <c r="B19" s="14"/>
      <c r="C19" s="15"/>
      <c r="D19" s="15"/>
      <c r="E19" s="15"/>
      <c r="F19" s="94"/>
      <c r="G19" s="95"/>
      <c r="H19" s="14"/>
      <c r="I19" s="15"/>
      <c r="J19" s="15"/>
      <c r="K19" s="98"/>
      <c r="L19" s="98"/>
      <c r="M19" s="98"/>
      <c r="N19" s="14"/>
      <c r="O19" s="99"/>
      <c r="P19" s="99"/>
      <c r="Q19" s="99"/>
      <c r="R19" s="99"/>
      <c r="S19" s="14"/>
      <c r="T19" s="14"/>
      <c r="U19" s="14"/>
      <c r="V19" s="14"/>
      <c r="W19" s="14"/>
      <c r="Y19" s="14"/>
      <c r="Z19" s="15"/>
      <c r="AA19" s="15"/>
      <c r="AB19" s="15"/>
      <c r="AC19" s="94"/>
      <c r="AD19" s="95"/>
      <c r="AE19" s="14"/>
      <c r="AF19" s="15"/>
      <c r="AG19" s="15"/>
      <c r="AH19" s="14"/>
      <c r="AI19" s="94"/>
      <c r="AJ19" s="95"/>
      <c r="AK19" s="14"/>
      <c r="AL19" s="15"/>
      <c r="AM19" s="15"/>
      <c r="AN19" s="14"/>
      <c r="AO19" s="14"/>
      <c r="AP19" s="14"/>
      <c r="AQ19" s="14"/>
      <c r="AR19" s="14"/>
      <c r="AS19" s="14"/>
      <c r="AT19" s="14"/>
    </row>
    <row r="20" spans="2:46" ht="18.75">
      <c r="B20" s="14"/>
      <c r="C20" s="15"/>
      <c r="D20" s="15"/>
      <c r="E20" s="15"/>
      <c r="F20" s="94"/>
      <c r="G20" s="95"/>
      <c r="H20" s="14"/>
      <c r="I20" s="15"/>
      <c r="J20" s="15"/>
      <c r="K20" s="98"/>
      <c r="L20" s="98"/>
      <c r="M20" s="98"/>
      <c r="N20" s="14"/>
      <c r="O20" s="99"/>
      <c r="P20" s="99"/>
      <c r="Q20" s="99"/>
      <c r="R20" s="99"/>
      <c r="S20" s="14"/>
      <c r="T20" s="14"/>
      <c r="U20" s="14"/>
      <c r="V20" s="14"/>
      <c r="W20" s="14"/>
      <c r="Y20" s="14"/>
      <c r="Z20" s="15"/>
      <c r="AA20" s="15"/>
      <c r="AB20" s="15"/>
      <c r="AC20" s="94"/>
      <c r="AD20" s="95"/>
      <c r="AE20" s="14"/>
      <c r="AF20" s="15"/>
      <c r="AG20" s="15"/>
      <c r="AH20" s="14"/>
      <c r="AI20" s="94"/>
      <c r="AJ20" s="95"/>
      <c r="AK20" s="14"/>
      <c r="AL20" s="15"/>
      <c r="AM20" s="15"/>
      <c r="AN20" s="14"/>
      <c r="AO20" s="14"/>
      <c r="AP20" s="14"/>
      <c r="AQ20" s="14"/>
      <c r="AR20" s="14"/>
      <c r="AS20" s="14"/>
      <c r="AT20" s="14"/>
    </row>
    <row r="21" spans="2:46" ht="18.75">
      <c r="B21" s="14"/>
      <c r="C21" s="15"/>
      <c r="D21" s="15"/>
      <c r="E21" s="18"/>
      <c r="F21" s="96"/>
      <c r="G21" s="97"/>
      <c r="H21" s="14"/>
      <c r="I21" s="15"/>
      <c r="J21" s="15"/>
      <c r="K21" s="98"/>
      <c r="L21" s="98"/>
      <c r="M21" s="98"/>
      <c r="N21" s="14"/>
      <c r="O21" s="99"/>
      <c r="P21" s="99"/>
      <c r="Q21" s="99"/>
      <c r="R21" s="99"/>
      <c r="S21" s="14"/>
      <c r="T21" s="14"/>
      <c r="U21" s="14"/>
      <c r="V21" s="14"/>
      <c r="W21" s="14"/>
      <c r="Y21" s="14"/>
      <c r="Z21" s="15"/>
      <c r="AA21" s="15"/>
      <c r="AB21" s="18"/>
      <c r="AC21" s="96"/>
      <c r="AD21" s="97"/>
      <c r="AE21" s="14"/>
      <c r="AF21" s="15"/>
      <c r="AG21" s="15"/>
      <c r="AH21" s="14"/>
      <c r="AI21" s="96"/>
      <c r="AJ21" s="97"/>
      <c r="AK21" s="14"/>
      <c r="AL21" s="15"/>
      <c r="AM21" s="15"/>
      <c r="AN21" s="14"/>
      <c r="AO21" s="14"/>
      <c r="AP21" s="14"/>
      <c r="AQ21" s="14"/>
      <c r="AR21" s="14"/>
      <c r="AS21" s="14"/>
      <c r="AT21" s="14"/>
    </row>
    <row r="22" spans="2:46" ht="18.75">
      <c r="B22" s="14"/>
      <c r="C22" s="14"/>
      <c r="D22" s="14"/>
      <c r="E22" s="14"/>
      <c r="F22" s="14"/>
      <c r="G22" s="14"/>
      <c r="H22" s="14"/>
      <c r="I22" s="14"/>
      <c r="J22" s="14"/>
      <c r="K22" s="14"/>
      <c r="L22" s="14"/>
      <c r="M22" s="14"/>
      <c r="N22" s="14"/>
      <c r="O22" s="99"/>
      <c r="P22" s="99"/>
      <c r="Q22" s="99"/>
      <c r="R22" s="99"/>
      <c r="S22" s="14"/>
      <c r="T22" s="14"/>
      <c r="U22" s="14"/>
      <c r="V22" s="14"/>
      <c r="W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2:46" ht="18.75" customHeight="1">
      <c r="B23" s="14"/>
      <c r="C23" s="15"/>
      <c r="D23" s="15"/>
      <c r="E23" s="98" t="s">
        <v>17</v>
      </c>
      <c r="F23" s="98"/>
      <c r="G23" s="98"/>
      <c r="H23" s="98"/>
      <c r="I23" s="15"/>
      <c r="J23" s="15"/>
      <c r="K23" s="98" t="s">
        <v>18</v>
      </c>
      <c r="L23" s="98"/>
      <c r="M23" s="98"/>
      <c r="N23" s="14"/>
      <c r="O23" s="99"/>
      <c r="P23" s="99"/>
      <c r="Q23" s="99"/>
      <c r="R23" s="99"/>
      <c r="S23" s="14"/>
      <c r="T23" s="14"/>
      <c r="U23" s="14"/>
      <c r="V23" s="14"/>
      <c r="W23" s="14"/>
      <c r="Y23" s="14"/>
      <c r="Z23" s="15"/>
      <c r="AA23" s="15"/>
      <c r="AB23" s="14"/>
      <c r="AC23" s="92" t="s">
        <v>19</v>
      </c>
      <c r="AD23" s="93"/>
      <c r="AE23" s="14"/>
      <c r="AF23" s="15"/>
      <c r="AG23" s="15"/>
      <c r="AH23" s="16"/>
      <c r="AI23" s="92" t="s">
        <v>20</v>
      </c>
      <c r="AJ23" s="93"/>
      <c r="AK23" s="14"/>
      <c r="AL23" s="15"/>
      <c r="AM23" s="15"/>
      <c r="AN23" s="14"/>
      <c r="AO23" s="14"/>
      <c r="AP23" s="14"/>
      <c r="AQ23" s="14"/>
      <c r="AR23" s="14"/>
      <c r="AS23" s="14"/>
      <c r="AT23" s="14"/>
    </row>
    <row r="24" spans="2:46" ht="18.75">
      <c r="B24" s="14"/>
      <c r="C24" s="15"/>
      <c r="D24" s="15"/>
      <c r="E24" s="98"/>
      <c r="F24" s="98"/>
      <c r="G24" s="98"/>
      <c r="H24" s="98"/>
      <c r="I24" s="15"/>
      <c r="J24" s="15"/>
      <c r="K24" s="98"/>
      <c r="L24" s="98"/>
      <c r="M24" s="98"/>
      <c r="N24" s="14"/>
      <c r="O24" s="99"/>
      <c r="P24" s="99"/>
      <c r="Q24" s="99"/>
      <c r="R24" s="99"/>
      <c r="S24" s="14"/>
      <c r="T24" s="14"/>
      <c r="U24" s="14"/>
      <c r="V24" s="14"/>
      <c r="W24" s="14"/>
      <c r="Y24" s="14"/>
      <c r="Z24" s="15"/>
      <c r="AA24" s="15"/>
      <c r="AB24" s="14"/>
      <c r="AC24" s="94"/>
      <c r="AD24" s="95"/>
      <c r="AE24" s="14"/>
      <c r="AF24" s="15"/>
      <c r="AG24" s="15"/>
      <c r="AH24" s="16"/>
      <c r="AI24" s="94"/>
      <c r="AJ24" s="95"/>
      <c r="AK24" s="14"/>
      <c r="AL24" s="15"/>
      <c r="AM24" s="15"/>
      <c r="AN24" s="14"/>
      <c r="AO24" s="14"/>
      <c r="AP24" s="14"/>
      <c r="AQ24" s="14"/>
      <c r="AR24" s="14"/>
      <c r="AS24" s="14"/>
      <c r="AT24" s="14"/>
    </row>
    <row r="25" spans="2:46" ht="18.75">
      <c r="B25" s="14"/>
      <c r="C25" s="15"/>
      <c r="D25" s="15"/>
      <c r="E25" s="98"/>
      <c r="F25" s="98"/>
      <c r="G25" s="98"/>
      <c r="H25" s="98"/>
      <c r="I25" s="15"/>
      <c r="J25" s="15"/>
      <c r="K25" s="98"/>
      <c r="L25" s="98"/>
      <c r="M25" s="98"/>
      <c r="N25" s="14"/>
      <c r="O25" s="99"/>
      <c r="P25" s="99"/>
      <c r="Q25" s="99"/>
      <c r="R25" s="99"/>
      <c r="S25" s="14"/>
      <c r="T25" s="14"/>
      <c r="U25" s="14"/>
      <c r="V25" s="14"/>
      <c r="W25" s="14"/>
      <c r="Y25" s="14"/>
      <c r="Z25" s="15"/>
      <c r="AA25" s="15"/>
      <c r="AB25" s="14"/>
      <c r="AC25" s="94"/>
      <c r="AD25" s="95"/>
      <c r="AE25" s="14"/>
      <c r="AF25" s="15"/>
      <c r="AG25" s="15"/>
      <c r="AH25" s="16"/>
      <c r="AI25" s="94"/>
      <c r="AJ25" s="95"/>
      <c r="AK25" s="14"/>
      <c r="AL25" s="15"/>
      <c r="AM25" s="15"/>
      <c r="AN25" s="14"/>
      <c r="AO25" s="14"/>
      <c r="AP25" s="14"/>
      <c r="AQ25" s="14"/>
      <c r="AR25" s="14"/>
      <c r="AS25" s="14"/>
      <c r="AT25" s="14"/>
    </row>
    <row r="26" spans="2:46" ht="18.75">
      <c r="B26" s="14"/>
      <c r="C26" s="15"/>
      <c r="D26" s="15"/>
      <c r="E26" s="98"/>
      <c r="F26" s="98"/>
      <c r="G26" s="98"/>
      <c r="H26" s="98"/>
      <c r="I26" s="15"/>
      <c r="J26" s="15"/>
      <c r="K26" s="98"/>
      <c r="L26" s="98"/>
      <c r="M26" s="98"/>
      <c r="N26" s="14"/>
      <c r="O26" s="99"/>
      <c r="P26" s="99"/>
      <c r="Q26" s="99"/>
      <c r="R26" s="99"/>
      <c r="S26" s="14"/>
      <c r="T26" s="14"/>
      <c r="U26" s="14"/>
      <c r="V26" s="14"/>
      <c r="W26" s="14"/>
      <c r="Y26" s="14"/>
      <c r="Z26" s="15"/>
      <c r="AA26" s="15"/>
      <c r="AB26" s="14"/>
      <c r="AC26" s="94"/>
      <c r="AD26" s="95"/>
      <c r="AE26" s="14"/>
      <c r="AF26" s="15"/>
      <c r="AG26" s="15"/>
      <c r="AH26" s="16"/>
      <c r="AI26" s="94"/>
      <c r="AJ26" s="95"/>
      <c r="AK26" s="14"/>
      <c r="AL26" s="15"/>
      <c r="AM26" s="15"/>
      <c r="AN26" s="14"/>
      <c r="AO26" s="14"/>
      <c r="AP26" s="14"/>
      <c r="AQ26" s="14"/>
      <c r="AR26" s="14"/>
      <c r="AS26" s="14"/>
      <c r="AT26" s="14"/>
    </row>
    <row r="27" spans="2:46" ht="18.75">
      <c r="B27" s="14"/>
      <c r="C27" s="15"/>
      <c r="D27" s="15"/>
      <c r="E27" s="98"/>
      <c r="F27" s="98"/>
      <c r="G27" s="98"/>
      <c r="H27" s="98"/>
      <c r="I27" s="15"/>
      <c r="J27" s="15"/>
      <c r="K27" s="98"/>
      <c r="L27" s="98"/>
      <c r="M27" s="98"/>
      <c r="N27" s="14"/>
      <c r="O27" s="99"/>
      <c r="P27" s="99"/>
      <c r="Q27" s="99"/>
      <c r="R27" s="99"/>
      <c r="S27" s="14"/>
      <c r="T27" s="14"/>
      <c r="U27" s="14"/>
      <c r="V27" s="14"/>
      <c r="W27" s="14"/>
      <c r="Y27" s="14"/>
      <c r="Z27" s="15"/>
      <c r="AA27" s="15"/>
      <c r="AB27" s="14"/>
      <c r="AC27" s="94"/>
      <c r="AD27" s="95"/>
      <c r="AE27" s="14"/>
      <c r="AF27" s="15"/>
      <c r="AG27" s="15"/>
      <c r="AH27" s="16"/>
      <c r="AI27" s="94"/>
      <c r="AJ27" s="95"/>
      <c r="AK27" s="14"/>
      <c r="AL27" s="15"/>
      <c r="AM27" s="15"/>
      <c r="AN27" s="14"/>
      <c r="AO27" s="14"/>
      <c r="AP27" s="14"/>
      <c r="AQ27" s="14"/>
      <c r="AR27" s="14"/>
      <c r="AS27" s="14"/>
      <c r="AT27" s="14"/>
    </row>
    <row r="28" spans="2:46" ht="18.75">
      <c r="B28" s="14"/>
      <c r="C28" s="15"/>
      <c r="D28" s="15"/>
      <c r="E28" s="98"/>
      <c r="F28" s="98"/>
      <c r="G28" s="98"/>
      <c r="H28" s="98"/>
      <c r="I28" s="15"/>
      <c r="J28" s="15"/>
      <c r="K28" s="98"/>
      <c r="L28" s="98"/>
      <c r="M28" s="98"/>
      <c r="N28" s="14"/>
      <c r="O28" s="99"/>
      <c r="P28" s="99"/>
      <c r="Q28" s="99"/>
      <c r="R28" s="99"/>
      <c r="S28" s="14"/>
      <c r="T28" s="14"/>
      <c r="U28" s="14"/>
      <c r="V28" s="14"/>
      <c r="W28" s="14"/>
      <c r="Y28" s="14"/>
      <c r="Z28" s="15"/>
      <c r="AA28" s="15"/>
      <c r="AB28" s="14"/>
      <c r="AC28" s="94"/>
      <c r="AD28" s="95"/>
      <c r="AE28" s="14"/>
      <c r="AF28" s="15"/>
      <c r="AG28" s="15"/>
      <c r="AH28" s="16"/>
      <c r="AI28" s="94"/>
      <c r="AJ28" s="95"/>
      <c r="AK28" s="14"/>
      <c r="AL28" s="15"/>
      <c r="AM28" s="15"/>
      <c r="AN28" s="14"/>
      <c r="AO28" s="14"/>
      <c r="AP28" s="14"/>
      <c r="AQ28" s="14"/>
      <c r="AR28" s="14"/>
      <c r="AS28" s="14"/>
      <c r="AT28" s="14"/>
    </row>
    <row r="29" spans="2:46" ht="18.75">
      <c r="B29" s="14"/>
      <c r="C29" s="15"/>
      <c r="D29" s="15"/>
      <c r="E29" s="98"/>
      <c r="F29" s="98"/>
      <c r="G29" s="98"/>
      <c r="H29" s="98"/>
      <c r="I29" s="15"/>
      <c r="J29" s="15"/>
      <c r="K29" s="98"/>
      <c r="L29" s="98"/>
      <c r="M29" s="98"/>
      <c r="N29" s="14"/>
      <c r="O29" s="99"/>
      <c r="P29" s="99"/>
      <c r="Q29" s="99"/>
      <c r="R29" s="99"/>
      <c r="S29" s="14"/>
      <c r="T29" s="14"/>
      <c r="U29" s="14"/>
      <c r="V29" s="14"/>
      <c r="W29" s="14"/>
      <c r="Y29" s="14"/>
      <c r="Z29" s="15"/>
      <c r="AA29" s="15"/>
      <c r="AB29" s="14"/>
      <c r="AC29" s="96"/>
      <c r="AD29" s="97"/>
      <c r="AE29" s="14"/>
      <c r="AF29" s="15"/>
      <c r="AG29" s="15"/>
      <c r="AH29" s="16"/>
      <c r="AI29" s="96"/>
      <c r="AJ29" s="97"/>
      <c r="AK29" s="14"/>
      <c r="AL29" s="15"/>
      <c r="AM29" s="15"/>
      <c r="AN29" s="14"/>
      <c r="AO29" s="14"/>
      <c r="AP29" s="14"/>
      <c r="AQ29" s="14"/>
      <c r="AR29" s="14"/>
      <c r="AS29" s="14"/>
      <c r="AT29" s="14"/>
    </row>
    <row r="30" spans="2:46" ht="18.75">
      <c r="B30" s="14"/>
      <c r="C30" s="14"/>
      <c r="D30" s="14"/>
      <c r="E30" s="14"/>
      <c r="F30" s="14"/>
      <c r="G30" s="14"/>
      <c r="H30" s="14"/>
      <c r="I30" s="14"/>
      <c r="J30" s="14"/>
      <c r="K30" s="14"/>
      <c r="L30" s="14"/>
      <c r="M30" s="14"/>
      <c r="N30" s="14"/>
      <c r="O30" s="14"/>
      <c r="P30" s="14"/>
      <c r="Q30" s="14"/>
      <c r="R30" s="14"/>
      <c r="S30" s="14"/>
      <c r="T30" s="14"/>
      <c r="U30" s="14"/>
      <c r="V30" s="14"/>
      <c r="W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2:46" ht="18.75">
      <c r="B31" s="14"/>
      <c r="C31" s="14"/>
      <c r="D31" s="14"/>
      <c r="E31" s="14"/>
      <c r="F31" s="14"/>
      <c r="G31" s="14"/>
      <c r="H31" s="14"/>
      <c r="I31" s="14"/>
      <c r="J31" s="14"/>
      <c r="K31" s="14"/>
      <c r="L31" s="14"/>
      <c r="M31" s="14"/>
      <c r="N31" s="14"/>
      <c r="O31" s="14"/>
      <c r="P31" s="14"/>
      <c r="Q31" s="14"/>
      <c r="R31" s="14"/>
      <c r="S31" s="14"/>
      <c r="T31" s="14"/>
      <c r="U31" s="19"/>
      <c r="V31" s="14"/>
      <c r="W31" s="14"/>
      <c r="Y31" s="14"/>
      <c r="Z31" s="14"/>
      <c r="AA31" s="14"/>
      <c r="AB31" s="14"/>
      <c r="AC31" s="14"/>
      <c r="AD31" s="14"/>
      <c r="AE31" s="14"/>
      <c r="AF31" s="14"/>
      <c r="AG31" s="14"/>
      <c r="AH31" s="14"/>
      <c r="AI31" s="14"/>
      <c r="AJ31" s="14"/>
      <c r="AK31" s="14"/>
      <c r="AL31" s="14"/>
      <c r="AM31" s="14"/>
      <c r="AN31" s="14"/>
      <c r="AO31" s="14"/>
      <c r="AP31" s="14"/>
      <c r="AQ31" s="14"/>
      <c r="AR31" s="19"/>
      <c r="AS31" s="14"/>
      <c r="AT31" s="14"/>
    </row>
    <row r="32" spans="2:46" ht="18.75">
      <c r="Y32" s="14"/>
      <c r="Z32" s="14"/>
      <c r="AA32" s="14"/>
      <c r="AB32" s="14"/>
      <c r="AC32" s="14"/>
      <c r="AD32" s="14"/>
      <c r="AE32" s="14"/>
      <c r="AF32" s="14"/>
      <c r="AG32" s="14"/>
      <c r="AH32" s="14"/>
      <c r="AI32" s="14"/>
      <c r="AJ32" s="14"/>
      <c r="AK32" s="14"/>
      <c r="AL32" s="14"/>
      <c r="AM32" s="14"/>
      <c r="AN32" s="14"/>
      <c r="AO32" s="14"/>
      <c r="AP32" s="14"/>
      <c r="AQ32" s="14"/>
      <c r="AR32" s="19"/>
      <c r="AS32" s="14"/>
      <c r="AT32" s="14"/>
    </row>
  </sheetData>
  <mergeCells count="20">
    <mergeCell ref="D2:O3"/>
    <mergeCell ref="AA2:AL3"/>
    <mergeCell ref="F5:M8"/>
    <mergeCell ref="O5:Q11"/>
    <mergeCell ref="AC5:AJ8"/>
    <mergeCell ref="F10:M12"/>
    <mergeCell ref="AC10:AJ12"/>
    <mergeCell ref="AR14:AT15"/>
    <mergeCell ref="F17:G21"/>
    <mergeCell ref="K17:M21"/>
    <mergeCell ref="O17:R29"/>
    <mergeCell ref="AC17:AD21"/>
    <mergeCell ref="AI17:AJ21"/>
    <mergeCell ref="E23:H29"/>
    <mergeCell ref="K23:M29"/>
    <mergeCell ref="AC23:AD29"/>
    <mergeCell ref="AI23:AJ29"/>
    <mergeCell ref="B14:R15"/>
    <mergeCell ref="T14:W15"/>
    <mergeCell ref="Y14:AO1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8580-543C-471B-91CC-F9D168EF9173}">
  <dimension ref="A1:CT21"/>
  <sheetViews>
    <sheetView tabSelected="1" zoomScale="60" zoomScaleNormal="60" zoomScaleSheetLayoutView="70" workbookViewId="0">
      <pane xSplit="4" ySplit="3" topLeftCell="E4" activePane="bottomRight" state="frozen"/>
      <selection pane="topRight" activeCell="E1" sqref="E1"/>
      <selection pane="bottomLeft" activeCell="A4" sqref="A4"/>
      <selection pane="bottomRight" activeCell="K5" sqref="K5"/>
    </sheetView>
  </sheetViews>
  <sheetFormatPr baseColWidth="10" defaultColWidth="11.42578125" defaultRowHeight="14.25"/>
  <cols>
    <col min="1" max="2" width="19.85546875" style="49" customWidth="1"/>
    <col min="3" max="3" width="45.7109375" style="50" customWidth="1"/>
    <col min="4" max="4" width="30.7109375" style="50" customWidth="1"/>
    <col min="5" max="5" width="71.85546875" style="51" bestFit="1" customWidth="1"/>
    <col min="6" max="6" width="70.42578125" style="50" customWidth="1"/>
    <col min="7" max="7" width="20.28515625" style="25" customWidth="1"/>
    <col min="8" max="8" width="14.140625" style="25" customWidth="1"/>
    <col min="9" max="9" width="15.140625" style="25" customWidth="1"/>
    <col min="10" max="10" width="15.42578125" style="25" customWidth="1"/>
    <col min="11" max="11" width="73.7109375" style="46" customWidth="1"/>
    <col min="12" max="12" width="40" style="46" customWidth="1"/>
    <col min="13" max="13" width="35.42578125" style="39" customWidth="1"/>
    <col min="14" max="14" width="12" style="39" customWidth="1"/>
    <col min="15" max="15" width="12.42578125" style="39" customWidth="1"/>
    <col min="16" max="16" width="31" style="39" customWidth="1"/>
    <col min="17" max="17" width="12.7109375" style="39" customWidth="1"/>
    <col min="18" max="18" width="12.42578125" style="39" customWidth="1"/>
    <col min="19" max="19" width="14.140625" style="39" customWidth="1"/>
    <col min="20" max="22" width="14.7109375" style="39" customWidth="1"/>
    <col min="23" max="23" width="12.7109375" style="39" customWidth="1"/>
    <col min="24" max="24" width="12.85546875" style="39" customWidth="1"/>
    <col min="25" max="25" width="49.85546875" style="39" customWidth="1"/>
    <col min="26" max="26" width="57.7109375" style="39" customWidth="1"/>
    <col min="27" max="27" width="44.85546875" style="39" customWidth="1"/>
    <col min="28" max="28" width="20.140625" style="39" bestFit="1" customWidth="1"/>
    <col min="29" max="29" width="25.5703125" style="39" bestFit="1" customWidth="1"/>
    <col min="30" max="30" width="12.85546875" style="39" customWidth="1"/>
    <col min="31" max="33" width="14.140625" style="39" customWidth="1"/>
    <col min="34" max="34" width="13.42578125" style="39" customWidth="1"/>
    <col min="35" max="35" width="14.42578125" style="39" customWidth="1"/>
    <col min="36" max="36" width="31.28515625" style="39" customWidth="1"/>
    <col min="37" max="37" width="42.85546875" style="39" hidden="1" customWidth="1"/>
    <col min="38" max="38" width="37.28515625" style="39" hidden="1" customWidth="1"/>
    <col min="39" max="39" width="27.42578125" style="39" hidden="1" customWidth="1"/>
    <col min="40" max="40" width="28.42578125" style="39" hidden="1" customWidth="1"/>
    <col min="41" max="41" width="12.42578125" style="39" customWidth="1"/>
    <col min="42" max="44" width="14.85546875" style="39" customWidth="1"/>
    <col min="45" max="45" width="16.85546875" style="39" customWidth="1"/>
    <col min="46" max="46" width="12.85546875" style="39" customWidth="1"/>
    <col min="47" max="47" width="58.140625" style="39" customWidth="1"/>
    <col min="48" max="48" width="40.42578125" style="39" hidden="1" customWidth="1"/>
    <col min="49" max="49" width="39" style="39" hidden="1" customWidth="1"/>
    <col min="50" max="50" width="34.7109375" style="39" hidden="1" customWidth="1"/>
    <col min="51" max="51" width="29.42578125" style="39" hidden="1" customWidth="1"/>
    <col min="52" max="52" width="12.42578125" style="39" customWidth="1"/>
    <col min="53" max="55" width="13" style="39" customWidth="1"/>
    <col min="56" max="56" width="16.85546875" style="39" customWidth="1"/>
    <col min="57" max="57" width="12.85546875" style="39" customWidth="1"/>
    <col min="58" max="58" width="30" style="39" customWidth="1"/>
    <col min="59" max="59" width="38" style="39" hidden="1" customWidth="1"/>
    <col min="60" max="60" width="29.7109375" style="39" hidden="1" customWidth="1"/>
    <col min="61" max="61" width="25.140625" style="39" hidden="1" customWidth="1"/>
    <col min="62" max="62" width="28.28515625" style="39" hidden="1" customWidth="1"/>
    <col min="63" max="68" width="12.7109375" style="39" customWidth="1"/>
    <col min="69" max="69" width="60" style="39" customWidth="1"/>
    <col min="70" max="72" width="20.7109375" style="39" hidden="1" customWidth="1"/>
    <col min="73" max="73" width="24.28515625" style="39" hidden="1" customWidth="1"/>
    <col min="74" max="74" width="41.42578125" style="39" customWidth="1"/>
    <col min="75" max="75" width="44.85546875" style="39" customWidth="1"/>
    <col min="76" max="76" width="33.140625" style="39" customWidth="1"/>
    <col min="77" max="77" width="45.7109375" style="39" customWidth="1"/>
    <col min="78" max="78" width="26.7109375" style="39" customWidth="1"/>
    <col min="79" max="79" width="39.85546875" style="39" bestFit="1" customWidth="1"/>
    <col min="80" max="91" width="15.7109375" style="39" customWidth="1"/>
    <col min="92" max="92" width="28" style="39" hidden="1" customWidth="1"/>
    <col min="93" max="93" width="8" style="39" hidden="1" customWidth="1"/>
    <col min="94" max="94" width="8.28515625" style="39" hidden="1" customWidth="1"/>
    <col min="95" max="95" width="16.28515625" style="39" hidden="1" customWidth="1"/>
    <col min="96" max="96" width="23.42578125" style="39" hidden="1" customWidth="1"/>
    <col min="97" max="97" width="22.5703125" style="39" hidden="1" customWidth="1"/>
    <col min="98" max="98" width="68.85546875" style="39" customWidth="1"/>
    <col min="99" max="16384" width="11.42578125" style="39"/>
  </cols>
  <sheetData>
    <row r="1" spans="1:98" s="25" customFormat="1" ht="24.75" customHeight="1">
      <c r="A1" s="203" t="s">
        <v>21</v>
      </c>
      <c r="B1" s="218" t="s">
        <v>22</v>
      </c>
      <c r="C1" s="193" t="s">
        <v>23</v>
      </c>
      <c r="D1" s="193" t="s">
        <v>24</v>
      </c>
      <c r="E1" s="193"/>
      <c r="F1" s="193"/>
      <c r="G1" s="193"/>
      <c r="H1" s="193"/>
      <c r="I1" s="193"/>
      <c r="J1" s="193"/>
      <c r="K1" s="193" t="s">
        <v>25</v>
      </c>
      <c r="L1" s="193" t="s">
        <v>26</v>
      </c>
      <c r="M1" s="209" t="s">
        <v>27</v>
      </c>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4" t="s">
        <v>28</v>
      </c>
      <c r="BW1" s="215"/>
      <c r="BX1" s="215"/>
      <c r="BY1" s="215"/>
      <c r="BZ1" s="215"/>
      <c r="CA1" s="215"/>
      <c r="CB1" s="215"/>
      <c r="CC1" s="215"/>
      <c r="CD1" s="215"/>
      <c r="CE1" s="215"/>
      <c r="CF1" s="215"/>
      <c r="CG1" s="215"/>
      <c r="CH1" s="215"/>
      <c r="CI1" s="215"/>
      <c r="CJ1" s="215"/>
      <c r="CK1" s="215"/>
      <c r="CL1" s="215"/>
      <c r="CM1" s="215"/>
      <c r="CN1" s="198" t="s">
        <v>29</v>
      </c>
      <c r="CO1" s="198"/>
      <c r="CP1" s="198"/>
      <c r="CQ1" s="198"/>
      <c r="CR1" s="24"/>
      <c r="CS1" s="24"/>
    </row>
    <row r="2" spans="1:98" s="25" customFormat="1" ht="29.25" customHeight="1">
      <c r="A2" s="204"/>
      <c r="B2" s="219"/>
      <c r="C2" s="192"/>
      <c r="D2" s="192"/>
      <c r="E2" s="192"/>
      <c r="F2" s="192"/>
      <c r="G2" s="192"/>
      <c r="H2" s="192"/>
      <c r="I2" s="192"/>
      <c r="J2" s="192"/>
      <c r="K2" s="192"/>
      <c r="L2" s="192"/>
      <c r="M2" s="192" t="s">
        <v>30</v>
      </c>
      <c r="N2" s="205" t="s">
        <v>31</v>
      </c>
      <c r="O2" s="205"/>
      <c r="P2" s="205"/>
      <c r="Q2" s="205"/>
      <c r="R2" s="205"/>
      <c r="S2" s="206" t="s">
        <v>32</v>
      </c>
      <c r="T2" s="207"/>
      <c r="U2" s="207"/>
      <c r="V2" s="207"/>
      <c r="W2" s="207"/>
      <c r="X2" s="207"/>
      <c r="Y2" s="207"/>
      <c r="Z2" s="207"/>
      <c r="AA2" s="207"/>
      <c r="AB2" s="207"/>
      <c r="AC2" s="208"/>
      <c r="AD2" s="200" t="s">
        <v>33</v>
      </c>
      <c r="AE2" s="201"/>
      <c r="AF2" s="201"/>
      <c r="AG2" s="201"/>
      <c r="AH2" s="201"/>
      <c r="AI2" s="201"/>
      <c r="AJ2" s="201"/>
      <c r="AK2" s="201"/>
      <c r="AL2" s="201"/>
      <c r="AM2" s="201"/>
      <c r="AN2" s="202"/>
      <c r="AO2" s="206" t="s">
        <v>34</v>
      </c>
      <c r="AP2" s="207"/>
      <c r="AQ2" s="207"/>
      <c r="AR2" s="207"/>
      <c r="AS2" s="207"/>
      <c r="AT2" s="207"/>
      <c r="AU2" s="207"/>
      <c r="AV2" s="207"/>
      <c r="AW2" s="207"/>
      <c r="AX2" s="207"/>
      <c r="AY2" s="208"/>
      <c r="AZ2" s="206" t="s">
        <v>35</v>
      </c>
      <c r="BA2" s="207"/>
      <c r="BB2" s="207"/>
      <c r="BC2" s="207"/>
      <c r="BD2" s="207"/>
      <c r="BE2" s="207"/>
      <c r="BF2" s="207"/>
      <c r="BG2" s="207"/>
      <c r="BH2" s="207"/>
      <c r="BI2" s="207"/>
      <c r="BJ2" s="208"/>
      <c r="BK2" s="192" t="s">
        <v>36</v>
      </c>
      <c r="BL2" s="192"/>
      <c r="BM2" s="192"/>
      <c r="BN2" s="192"/>
      <c r="BO2" s="192"/>
      <c r="BP2" s="192"/>
      <c r="BQ2" s="192"/>
      <c r="BR2" s="192"/>
      <c r="BS2" s="192"/>
      <c r="BT2" s="192"/>
      <c r="BU2" s="206"/>
      <c r="BV2" s="188" t="s">
        <v>37</v>
      </c>
      <c r="BW2" s="190" t="s">
        <v>38</v>
      </c>
      <c r="BX2" s="191"/>
      <c r="BY2" s="183" t="s">
        <v>39</v>
      </c>
      <c r="BZ2" s="183" t="s">
        <v>40</v>
      </c>
      <c r="CA2" s="184" t="s">
        <v>41</v>
      </c>
      <c r="CB2" s="211" t="s">
        <v>42</v>
      </c>
      <c r="CC2" s="212"/>
      <c r="CD2" s="212"/>
      <c r="CE2" s="212"/>
      <c r="CF2" s="212"/>
      <c r="CG2" s="212"/>
      <c r="CH2" s="212"/>
      <c r="CI2" s="212"/>
      <c r="CJ2" s="212"/>
      <c r="CK2" s="212"/>
      <c r="CL2" s="212"/>
      <c r="CM2" s="213"/>
      <c r="CN2" s="199"/>
      <c r="CO2" s="199"/>
      <c r="CP2" s="199"/>
      <c r="CQ2" s="199"/>
      <c r="CR2" s="198" t="s">
        <v>43</v>
      </c>
      <c r="CS2" s="198"/>
    </row>
    <row r="3" spans="1:98" s="25" customFormat="1" ht="90">
      <c r="A3" s="204"/>
      <c r="B3" s="220"/>
      <c r="C3" s="192"/>
      <c r="D3" s="26" t="s">
        <v>44</v>
      </c>
      <c r="E3" s="26" t="s">
        <v>45</v>
      </c>
      <c r="F3" s="26" t="s">
        <v>46</v>
      </c>
      <c r="G3" s="26" t="s">
        <v>47</v>
      </c>
      <c r="H3" s="26" t="s">
        <v>48</v>
      </c>
      <c r="I3" s="26" t="s">
        <v>49</v>
      </c>
      <c r="J3" s="26" t="s">
        <v>50</v>
      </c>
      <c r="K3" s="192"/>
      <c r="L3" s="192"/>
      <c r="M3" s="192"/>
      <c r="N3" s="27" t="s">
        <v>51</v>
      </c>
      <c r="O3" s="27" t="s">
        <v>52</v>
      </c>
      <c r="P3" s="27" t="s">
        <v>53</v>
      </c>
      <c r="Q3" s="27" t="s">
        <v>54</v>
      </c>
      <c r="R3" s="27" t="s">
        <v>55</v>
      </c>
      <c r="S3" s="26" t="s">
        <v>56</v>
      </c>
      <c r="T3" s="26" t="s">
        <v>57</v>
      </c>
      <c r="U3" s="22" t="s">
        <v>58</v>
      </c>
      <c r="V3" s="23" t="s">
        <v>59</v>
      </c>
      <c r="W3" s="26" t="s">
        <v>60</v>
      </c>
      <c r="X3" s="26" t="s">
        <v>61</v>
      </c>
      <c r="Y3" s="26" t="s">
        <v>62</v>
      </c>
      <c r="Z3" s="26" t="s">
        <v>63</v>
      </c>
      <c r="AA3" s="26" t="s">
        <v>64</v>
      </c>
      <c r="AB3" s="26" t="s">
        <v>65</v>
      </c>
      <c r="AC3" s="21" t="s">
        <v>66</v>
      </c>
      <c r="AD3" s="26" t="s">
        <v>56</v>
      </c>
      <c r="AE3" s="26" t="s">
        <v>57</v>
      </c>
      <c r="AF3" s="22" t="s">
        <v>58</v>
      </c>
      <c r="AG3" s="23" t="s">
        <v>59</v>
      </c>
      <c r="AH3" s="26" t="s">
        <v>60</v>
      </c>
      <c r="AI3" s="26" t="s">
        <v>61</v>
      </c>
      <c r="AJ3" s="26" t="s">
        <v>62</v>
      </c>
      <c r="AK3" s="26" t="s">
        <v>63</v>
      </c>
      <c r="AL3" s="26" t="s">
        <v>64</v>
      </c>
      <c r="AM3" s="26" t="s">
        <v>65</v>
      </c>
      <c r="AN3" s="21" t="s">
        <v>66</v>
      </c>
      <c r="AO3" s="26" t="s">
        <v>56</v>
      </c>
      <c r="AP3" s="26" t="s">
        <v>57</v>
      </c>
      <c r="AQ3" s="22" t="s">
        <v>58</v>
      </c>
      <c r="AR3" s="23" t="s">
        <v>59</v>
      </c>
      <c r="AS3" s="26" t="s">
        <v>60</v>
      </c>
      <c r="AT3" s="26" t="s">
        <v>61</v>
      </c>
      <c r="AU3" s="26" t="s">
        <v>62</v>
      </c>
      <c r="AV3" s="26" t="s">
        <v>63</v>
      </c>
      <c r="AW3" s="26" t="s">
        <v>64</v>
      </c>
      <c r="AX3" s="26" t="s">
        <v>65</v>
      </c>
      <c r="AY3" s="21" t="s">
        <v>67</v>
      </c>
      <c r="AZ3" s="26" t="s">
        <v>56</v>
      </c>
      <c r="BA3" s="26" t="s">
        <v>57</v>
      </c>
      <c r="BB3" s="22" t="s">
        <v>58</v>
      </c>
      <c r="BC3" s="23" t="s">
        <v>59</v>
      </c>
      <c r="BD3" s="26" t="s">
        <v>60</v>
      </c>
      <c r="BE3" s="26" t="s">
        <v>61</v>
      </c>
      <c r="BF3" s="26" t="s">
        <v>62</v>
      </c>
      <c r="BG3" s="26" t="s">
        <v>63</v>
      </c>
      <c r="BH3" s="26" t="s">
        <v>64</v>
      </c>
      <c r="BI3" s="26" t="s">
        <v>65</v>
      </c>
      <c r="BJ3" s="21" t="s">
        <v>66</v>
      </c>
      <c r="BK3" s="26" t="s">
        <v>56</v>
      </c>
      <c r="BL3" s="26" t="s">
        <v>57</v>
      </c>
      <c r="BM3" s="22" t="s">
        <v>58</v>
      </c>
      <c r="BN3" s="23" t="s">
        <v>59</v>
      </c>
      <c r="BO3" s="26" t="s">
        <v>60</v>
      </c>
      <c r="BP3" s="26" t="s">
        <v>61</v>
      </c>
      <c r="BQ3" s="28" t="s">
        <v>62</v>
      </c>
      <c r="BR3" s="28" t="s">
        <v>63</v>
      </c>
      <c r="BS3" s="28" t="s">
        <v>64</v>
      </c>
      <c r="BT3" s="28" t="s">
        <v>65</v>
      </c>
      <c r="BU3" s="20" t="s">
        <v>66</v>
      </c>
      <c r="BV3" s="189"/>
      <c r="BW3" s="55" t="s">
        <v>68</v>
      </c>
      <c r="BX3" s="55" t="s">
        <v>69</v>
      </c>
      <c r="BY3" s="183"/>
      <c r="BZ3" s="183"/>
      <c r="CA3" s="184"/>
      <c r="CB3" s="22" t="s">
        <v>70</v>
      </c>
      <c r="CC3" s="22" t="s">
        <v>71</v>
      </c>
      <c r="CD3" s="22" t="s">
        <v>72</v>
      </c>
      <c r="CE3" s="22" t="s">
        <v>73</v>
      </c>
      <c r="CF3" s="22" t="s">
        <v>74</v>
      </c>
      <c r="CG3" s="22" t="s">
        <v>75</v>
      </c>
      <c r="CH3" s="22" t="s">
        <v>76</v>
      </c>
      <c r="CI3" s="22" t="s">
        <v>77</v>
      </c>
      <c r="CJ3" s="22" t="s">
        <v>78</v>
      </c>
      <c r="CK3" s="22" t="s">
        <v>79</v>
      </c>
      <c r="CL3" s="22" t="s">
        <v>80</v>
      </c>
      <c r="CM3" s="22" t="s">
        <v>81</v>
      </c>
      <c r="CN3" s="29" t="s">
        <v>82</v>
      </c>
      <c r="CO3" s="30" t="s">
        <v>63</v>
      </c>
      <c r="CP3" s="30" t="s">
        <v>64</v>
      </c>
      <c r="CQ3" s="30" t="s">
        <v>65</v>
      </c>
      <c r="CR3" s="30" t="s">
        <v>83</v>
      </c>
      <c r="CS3" s="30" t="s">
        <v>84</v>
      </c>
      <c r="CT3" s="20" t="s">
        <v>85</v>
      </c>
    </row>
    <row r="4" spans="1:98" ht="144" customHeight="1">
      <c r="A4" s="31" t="s">
        <v>86</v>
      </c>
      <c r="B4" s="60" t="s">
        <v>87</v>
      </c>
      <c r="C4" s="61" t="s">
        <v>88</v>
      </c>
      <c r="D4" s="62" t="s">
        <v>89</v>
      </c>
      <c r="E4" s="61" t="s">
        <v>90</v>
      </c>
      <c r="F4" s="63" t="s">
        <v>91</v>
      </c>
      <c r="G4" s="62" t="s">
        <v>92</v>
      </c>
      <c r="H4" s="62" t="s">
        <v>93</v>
      </c>
      <c r="I4" s="62" t="s">
        <v>94</v>
      </c>
      <c r="J4" s="62" t="s">
        <v>95</v>
      </c>
      <c r="K4" s="61" t="s">
        <v>96</v>
      </c>
      <c r="L4" s="61" t="s">
        <v>97</v>
      </c>
      <c r="M4" s="64" t="s">
        <v>98</v>
      </c>
      <c r="N4" s="52">
        <v>33.299999999999997</v>
      </c>
      <c r="O4" s="34"/>
      <c r="P4" s="33">
        <f t="shared" ref="P4" si="0">IF(ISERROR((-1)*(100-((O4*100)/N4))),"",((-1)*(100-((O4*100)/N4))))</f>
        <v>-100</v>
      </c>
      <c r="Q4" s="33" t="str">
        <f t="shared" ref="Q4" si="1">IF(ISERROR(IF(M$7="Ascendente",(IF(AND(P4&gt;=(-5),P4&lt;=15),"Aceptable",(IF(AND(P4&gt;=(-10),P4&lt;(-5)),"Riesgo","Crítico")))),(IF(AND(P4&gt;=(-15),P4&lt;=5),"Aceptable",(IF(AND(P4&gt;5,P4&lt;=15),"Riesgo","Crítico")))))),"",(IF(M4="Ascendente",(IF(AND(P4&gt;=(-5),P4&lt;=15),"Aceptable",(IF(AND(P4&gt;=(-10),P4&lt;(-5)),"Riesgo","Crítico")))),(IF(AND(P4&gt;=(-15),P4&lt;=5),"Aceptable",(IF(AND(P4&gt;5,P4&lt;=15),"Riesgo","Crítico")))))))</f>
        <v>Crítico</v>
      </c>
      <c r="R4" s="33"/>
      <c r="S4" s="76"/>
      <c r="T4" s="33"/>
      <c r="U4" s="33"/>
      <c r="V4" s="33"/>
      <c r="W4" s="33" t="str">
        <f t="shared" ref="W4:W14" si="2">IF(ISERROR((-1)*(100-((T4*100)/S4))),"",((-1)*(100-((T4*100)/S4))))</f>
        <v/>
      </c>
      <c r="X4" s="33" t="str">
        <f t="shared" ref="X4:X13" si="3">IF(ISERROR(IF(R$8="Ascendente",(IF(AND(W4&gt;=(-5),W4&lt;=15),"Aceptable",(IF(AND(W4&gt;=(-10),W4&lt;(-5)),"Riesgo","Crítico")))),(IF(AND(W4&gt;=(-15),W4&lt;=5),"Aceptable",(IF(AND(W4&gt;5,W4&lt;=15),"Riesgo","Crítico")))))),"",(IF(R4="Ascendente",(IF(AND(W4&gt;=(-5),W4&lt;=15),"Aceptable",(IF(AND(W4&gt;=(-10),W4&lt;(-5)),"Riesgo","Crítico")))),(IF(AND(W4&gt;=(-15),W4&lt;=5),"Aceptable",(IF(AND(W4&gt;5,W4&lt;=15),"Riesgo","Crítico")))))))</f>
        <v>Crítico</v>
      </c>
      <c r="Y4" s="33"/>
      <c r="Z4" s="33"/>
      <c r="AA4" s="33"/>
      <c r="AB4" s="33"/>
      <c r="AC4" s="33"/>
      <c r="AD4" s="76"/>
      <c r="AE4" s="33"/>
      <c r="AF4" s="33"/>
      <c r="AG4" s="33"/>
      <c r="AH4" s="33" t="str">
        <f t="shared" ref="AH4:AH17" si="4">IF(ISERROR((-1)*(100-((AE4*100)/AD4))),"",((-1)*(100-((AE4*100)/AD4))))</f>
        <v/>
      </c>
      <c r="AI4" s="33" t="str">
        <f t="shared" ref="AI4:AI17" si="5">IF(ISERROR(IF(AC$8="Ascendente",(IF(AND(AH4&gt;=(-5),AH4&lt;=15),"Aceptable",(IF(AND(AH4&gt;=(-10),AH4&lt;(-5)),"Riesgo","Crítico")))),(IF(AND(AH4&gt;=(-15),AH4&lt;=5),"Aceptable",(IF(AND(AH4&gt;5,AH4&lt;=15),"Riesgo","Crítico")))))),"",(IF(AC4="Ascendente",(IF(AND(AH4&gt;=(-5),AH4&lt;=15),"Aceptable",(IF(AND(AH4&gt;=(-10),AH4&lt;(-5)),"Riesgo","Crítico")))),(IF(AND(AH4&gt;=(-15),AH4&lt;=5),"Aceptable",(IF(AND(AH4&gt;5,AH4&lt;=15),"Riesgo","Crítico")))))))</f>
        <v>Crítico</v>
      </c>
      <c r="AJ4" s="32"/>
      <c r="AK4" s="32"/>
      <c r="AL4" s="32"/>
      <c r="AM4" s="32"/>
      <c r="AN4" s="32"/>
      <c r="AO4" s="76"/>
      <c r="AP4" s="33"/>
      <c r="AQ4" s="33"/>
      <c r="AR4" s="33"/>
      <c r="AS4" s="33" t="str">
        <f t="shared" ref="AS4:AS15" si="6">IF(ISERROR((-1)*(100-((AP4*100)/AO4))),"",((-1)*(100-((AP4*100)/AO4))))</f>
        <v/>
      </c>
      <c r="AT4" s="33" t="str">
        <f t="shared" ref="AT4:AT17" si="7">IF(ISERROR(IF(Y$8="Ascendente",(IF(AND(AS4&gt;=(-5),AS4&lt;=15),"Aceptable",(IF(AND(AS4&gt;=(-10),AS4&lt;(-5)),"Riesgo","Crítico")))),(IF(AND(AS4&gt;=(-15),AS4&lt;=5),"Aceptable",(IF(AND(AS4&gt;5,AS4&lt;=15),"Riesgo","Crítico")))))),"",(IF(Y4="Ascendente",(IF(AND(AS4&gt;=(-5),AS4&lt;=15),"Aceptable",(IF(AND(AS4&gt;=(-10),AS4&lt;(-5)),"Riesgo","Crítico")))),(IF(AND(AS4&gt;=(-15),AS4&lt;=5),"Aceptable",(IF(AND(AS4&gt;5,AS4&lt;=15),"Riesgo","Crítico")))))))</f>
        <v>Crítico</v>
      </c>
      <c r="AU4" s="33"/>
      <c r="AV4" s="33"/>
      <c r="AW4" s="33"/>
      <c r="AX4" s="33"/>
      <c r="AY4" s="33"/>
      <c r="AZ4" s="76">
        <v>100</v>
      </c>
      <c r="BA4" s="33"/>
      <c r="BB4" s="33"/>
      <c r="BC4" s="33"/>
      <c r="BD4" s="33">
        <f t="shared" ref="BD4:BD13" si="8">IF(ISERROR((-1)*(100-((BA4*100)/AZ4))),"",((-1)*(100-((BA4*100)/AZ4))))</f>
        <v>-100</v>
      </c>
      <c r="BE4" s="33" t="str">
        <f t="shared" ref="BE4:BE13" si="9">IF(ISERROR(IF(AJ$8="Ascendente",(IF(AND(BD4&gt;=(-5),BD4&lt;=15),"Aceptable",(IF(AND(BD4&gt;=(-10),BD4&lt;(-5)),"Riesgo","Crítico")))),(IF(AND(BD4&gt;=(-15),BD4&lt;=5),"Aceptable",(IF(AND(BD4&gt;5,BD4&lt;=15),"Riesgo","Crítico")))))),"",(IF(AJ4="Ascendente",(IF(AND(BD4&gt;=(-5),BD4&lt;=15),"Aceptable",(IF(AND(BD4&gt;=(-10),BD4&lt;(-5)),"Riesgo","Crítico")))),(IF(AND(BD4&gt;=(-15),BD4&lt;=5),"Aceptable",(IF(AND(BD4&gt;5,BD4&lt;=15),"Riesgo","Crítico")))))))</f>
        <v>Crítico</v>
      </c>
      <c r="BF4" s="33"/>
      <c r="BG4" s="33"/>
      <c r="BH4" s="33"/>
      <c r="BI4" s="33"/>
      <c r="BJ4" s="33"/>
      <c r="BK4" s="80">
        <v>0.33300000000000002</v>
      </c>
      <c r="BL4" s="33"/>
      <c r="BM4" s="33"/>
      <c r="BN4" s="33"/>
      <c r="BO4" s="33">
        <f t="shared" ref="BO4:BO15" si="10">IF(ISERROR((-1)*(100-((BL4*100)/BK4))),"",((-1)*(100-((BL4*100)/BK4))))</f>
        <v>-100</v>
      </c>
      <c r="BP4" s="33" t="str">
        <f t="shared" ref="BP4:BP15" si="11">IF(ISERROR(IF(AU$8="Ascendente",(IF(AND(BO4&gt;=(-5),BO4&lt;=15),"Aceptable",(IF(AND(BO4&gt;=(-10),BO4&lt;(-5)),"Riesgo","Crítico")))),(IF(AND(BO4&gt;=(-15),BO4&lt;=5),"Aceptable",(IF(AND(BO4&gt;5,BO4&lt;=15),"Riesgo","Crítico")))))),"",(IF(AU4="Ascendente",(IF(AND(BO4&gt;=(-5),BO4&lt;=15),"Aceptable",(IF(AND(BO4&gt;=(-10),BO4&lt;(-5)),"Riesgo","Crítico")))),(IF(AND(BO4&gt;=(-15),BO4&lt;=5),"Aceptable",(IF(AND(BO4&gt;5,BO4&lt;=15),"Riesgo","Crítico")))))))</f>
        <v>Crítico</v>
      </c>
      <c r="BQ4" s="32"/>
      <c r="BR4" s="35"/>
      <c r="BS4" s="35"/>
      <c r="BT4" s="32"/>
      <c r="BU4" s="36"/>
      <c r="BV4" s="130" t="s">
        <v>99</v>
      </c>
      <c r="BW4" s="131"/>
      <c r="BX4" s="131"/>
      <c r="BY4" s="131"/>
      <c r="BZ4" s="131"/>
      <c r="CA4" s="182"/>
      <c r="CB4" s="130" t="s">
        <v>99</v>
      </c>
      <c r="CC4" s="131"/>
      <c r="CD4" s="131"/>
      <c r="CE4" s="131"/>
      <c r="CF4" s="131"/>
      <c r="CG4" s="131"/>
      <c r="CH4" s="131"/>
      <c r="CI4" s="131"/>
      <c r="CJ4" s="131"/>
      <c r="CK4" s="131"/>
      <c r="CL4" s="131"/>
      <c r="CM4" s="131"/>
      <c r="CN4" s="37"/>
      <c r="CO4" s="32"/>
      <c r="CP4" s="35"/>
      <c r="CQ4" s="33"/>
      <c r="CR4" s="33"/>
      <c r="CS4" s="33"/>
      <c r="CT4" s="38"/>
    </row>
    <row r="5" spans="1:98" ht="276" customHeight="1">
      <c r="A5" s="40" t="s">
        <v>11</v>
      </c>
      <c r="B5" s="65" t="s">
        <v>100</v>
      </c>
      <c r="C5" s="61" t="s">
        <v>101</v>
      </c>
      <c r="D5" s="62" t="s">
        <v>102</v>
      </c>
      <c r="E5" s="61" t="s">
        <v>103</v>
      </c>
      <c r="F5" s="66" t="s">
        <v>104</v>
      </c>
      <c r="G5" s="62" t="s">
        <v>92</v>
      </c>
      <c r="H5" s="62" t="s">
        <v>93</v>
      </c>
      <c r="I5" s="62" t="s">
        <v>94</v>
      </c>
      <c r="J5" s="62" t="s">
        <v>95</v>
      </c>
      <c r="K5" s="61" t="s">
        <v>105</v>
      </c>
      <c r="L5" s="61" t="s">
        <v>106</v>
      </c>
      <c r="M5" s="64" t="s">
        <v>98</v>
      </c>
      <c r="N5" s="67">
        <v>30</v>
      </c>
      <c r="O5" s="33"/>
      <c r="P5" s="33">
        <f t="shared" ref="P5:P9" si="12">IF(ISERROR((-1)*(100-((O5*100)/N5))),"",((-1)*(100-((O5*100)/N5))))</f>
        <v>-100</v>
      </c>
      <c r="Q5" s="33" t="str">
        <f t="shared" ref="Q5:Q9" si="13">IF(ISERROR(IF(M$7="Ascendente",(IF(AND(P5&gt;=(-5),P5&lt;=15),"Aceptable",(IF(AND(P5&gt;=(-10),P5&lt;(-5)),"Riesgo","Crítico")))),(IF(AND(P5&gt;=(-15),P5&lt;=5),"Aceptable",(IF(AND(P5&gt;5,P5&lt;=15),"Riesgo","Crítico")))))),"",(IF(M5="Ascendente",(IF(AND(P5&gt;=(-5),P5&lt;=15),"Aceptable",(IF(AND(P5&gt;=(-10),P5&lt;(-5)),"Riesgo","Crítico")))),(IF(AND(P5&gt;=(-15),P5&lt;=5),"Aceptable",(IF(AND(P5&gt;5,P5&lt;=15),"Riesgo","Crítico")))))))</f>
        <v>Crítico</v>
      </c>
      <c r="R5" s="33"/>
      <c r="S5" s="77"/>
      <c r="T5" s="33"/>
      <c r="U5" s="33"/>
      <c r="V5" s="33"/>
      <c r="W5" s="33" t="str">
        <f t="shared" si="2"/>
        <v/>
      </c>
      <c r="X5" s="33" t="str">
        <f t="shared" si="3"/>
        <v>Crítico</v>
      </c>
      <c r="Y5" s="33"/>
      <c r="Z5" s="33"/>
      <c r="AA5" s="33"/>
      <c r="AB5" s="33"/>
      <c r="AC5" s="33"/>
      <c r="AD5" s="77"/>
      <c r="AE5" s="33"/>
      <c r="AF5" s="33"/>
      <c r="AG5" s="33"/>
      <c r="AH5" s="33" t="str">
        <f t="shared" si="4"/>
        <v/>
      </c>
      <c r="AI5" s="33" t="str">
        <f t="shared" si="5"/>
        <v>Crítico</v>
      </c>
      <c r="AJ5" s="32"/>
      <c r="AK5" s="32"/>
      <c r="AL5" s="32"/>
      <c r="AM5" s="32"/>
      <c r="AN5" s="32"/>
      <c r="AO5" s="77"/>
      <c r="AP5" s="33"/>
      <c r="AQ5" s="33"/>
      <c r="AR5" s="33"/>
      <c r="AS5" s="33" t="str">
        <f t="shared" si="6"/>
        <v/>
      </c>
      <c r="AT5" s="33" t="str">
        <f t="shared" si="7"/>
        <v>Crítico</v>
      </c>
      <c r="AU5" s="33"/>
      <c r="AV5" s="33"/>
      <c r="AW5" s="33"/>
      <c r="AX5" s="33"/>
      <c r="AY5" s="33"/>
      <c r="AZ5" s="77"/>
      <c r="BA5" s="33"/>
      <c r="BB5" s="33"/>
      <c r="BC5" s="33"/>
      <c r="BD5" s="33" t="str">
        <f t="shared" si="8"/>
        <v/>
      </c>
      <c r="BE5" s="33" t="str">
        <f t="shared" si="9"/>
        <v>Crítico</v>
      </c>
      <c r="BF5" s="33"/>
      <c r="BG5" s="33"/>
      <c r="BH5" s="33"/>
      <c r="BI5" s="33"/>
      <c r="BJ5" s="33"/>
      <c r="BK5" s="77">
        <v>0.3</v>
      </c>
      <c r="BL5" s="33"/>
      <c r="BM5" s="33"/>
      <c r="BN5" s="33"/>
      <c r="BO5" s="33">
        <f t="shared" si="10"/>
        <v>-100</v>
      </c>
      <c r="BP5" s="33" t="str">
        <f t="shared" si="11"/>
        <v>Crítico</v>
      </c>
      <c r="BQ5" s="32"/>
      <c r="BR5" s="32"/>
      <c r="BS5" s="32"/>
      <c r="BT5" s="32"/>
      <c r="BU5" s="41"/>
      <c r="BV5" s="130" t="s">
        <v>107</v>
      </c>
      <c r="BW5" s="131"/>
      <c r="BX5" s="131"/>
      <c r="BY5" s="131"/>
      <c r="BZ5" s="131"/>
      <c r="CA5" s="182"/>
      <c r="CB5" s="132" t="s">
        <v>99</v>
      </c>
      <c r="CC5" s="133"/>
      <c r="CD5" s="133"/>
      <c r="CE5" s="133"/>
      <c r="CF5" s="133"/>
      <c r="CG5" s="133"/>
      <c r="CH5" s="133"/>
      <c r="CI5" s="133"/>
      <c r="CJ5" s="133"/>
      <c r="CK5" s="133"/>
      <c r="CL5" s="133"/>
      <c r="CM5" s="133"/>
      <c r="CN5" s="37"/>
      <c r="CO5" s="32"/>
      <c r="CP5" s="35"/>
      <c r="CQ5" s="33"/>
      <c r="CR5" s="32"/>
      <c r="CS5" s="33"/>
      <c r="CT5" s="38"/>
    </row>
    <row r="6" spans="1:98" ht="123" customHeight="1">
      <c r="A6" s="171" t="s">
        <v>108</v>
      </c>
      <c r="B6" s="221" t="s">
        <v>109</v>
      </c>
      <c r="C6" s="174" t="s">
        <v>110</v>
      </c>
      <c r="D6" s="158" t="s">
        <v>111</v>
      </c>
      <c r="E6" s="158" t="s">
        <v>112</v>
      </c>
      <c r="F6" s="158" t="s">
        <v>113</v>
      </c>
      <c r="G6" s="158" t="s">
        <v>114</v>
      </c>
      <c r="H6" s="158" t="s">
        <v>93</v>
      </c>
      <c r="I6" s="158" t="s">
        <v>94</v>
      </c>
      <c r="J6" s="158" t="s">
        <v>95</v>
      </c>
      <c r="K6" s="161" t="s">
        <v>115</v>
      </c>
      <c r="L6" s="158" t="s">
        <v>116</v>
      </c>
      <c r="M6" s="164" t="s">
        <v>98</v>
      </c>
      <c r="N6" s="167">
        <v>100</v>
      </c>
      <c r="O6" s="124"/>
      <c r="P6" s="124">
        <f t="shared" si="12"/>
        <v>-100</v>
      </c>
      <c r="Q6" s="124" t="str">
        <f t="shared" si="13"/>
        <v>Crítico</v>
      </c>
      <c r="R6" s="124"/>
      <c r="S6" s="153"/>
      <c r="T6" s="124"/>
      <c r="U6" s="124"/>
      <c r="V6" s="124"/>
      <c r="W6" s="124" t="str">
        <f t="shared" si="2"/>
        <v/>
      </c>
      <c r="X6" s="124" t="str">
        <f t="shared" si="3"/>
        <v>Crítico</v>
      </c>
      <c r="Y6" s="124"/>
      <c r="Z6" s="124"/>
      <c r="AA6" s="124"/>
      <c r="AB6" s="124"/>
      <c r="AC6" s="124"/>
      <c r="AD6" s="153">
        <v>0.38</v>
      </c>
      <c r="AE6" s="124"/>
      <c r="AF6" s="124"/>
      <c r="AG6" s="124"/>
      <c r="AH6" s="124">
        <f t="shared" si="4"/>
        <v>-100</v>
      </c>
      <c r="AI6" s="124" t="str">
        <f t="shared" si="5"/>
        <v>Crítico</v>
      </c>
      <c r="AJ6" s="127"/>
      <c r="AK6" s="127"/>
      <c r="AL6" s="127"/>
      <c r="AM6" s="127"/>
      <c r="AN6" s="127"/>
      <c r="AO6" s="153">
        <v>0.38</v>
      </c>
      <c r="AP6" s="124"/>
      <c r="AQ6" s="124"/>
      <c r="AR6" s="124"/>
      <c r="AS6" s="124">
        <f t="shared" si="6"/>
        <v>-100</v>
      </c>
      <c r="AT6" s="124" t="str">
        <f t="shared" si="7"/>
        <v>Crítico</v>
      </c>
      <c r="AU6" s="124"/>
      <c r="AV6" s="124"/>
      <c r="AW6" s="124"/>
      <c r="AX6" s="124"/>
      <c r="AY6" s="124"/>
      <c r="AZ6" s="153"/>
      <c r="BA6" s="124"/>
      <c r="BB6" s="124"/>
      <c r="BC6" s="124"/>
      <c r="BD6" s="124" t="str">
        <f t="shared" si="8"/>
        <v/>
      </c>
      <c r="BE6" s="124" t="str">
        <f t="shared" si="9"/>
        <v>Crítico</v>
      </c>
      <c r="BF6" s="124"/>
      <c r="BG6" s="124"/>
      <c r="BH6" s="124"/>
      <c r="BI6" s="124"/>
      <c r="BJ6" s="124"/>
      <c r="BK6" s="153">
        <v>1</v>
      </c>
      <c r="BL6" s="124"/>
      <c r="BM6" s="124"/>
      <c r="BN6" s="124"/>
      <c r="BO6" s="124">
        <f t="shared" si="10"/>
        <v>-100</v>
      </c>
      <c r="BP6" s="124" t="str">
        <f t="shared" si="11"/>
        <v>Crítico</v>
      </c>
      <c r="BQ6" s="127"/>
      <c r="BR6" s="127"/>
      <c r="BS6" s="127"/>
      <c r="BT6" s="127"/>
      <c r="BU6" s="134"/>
      <c r="BV6" s="81" t="s">
        <v>117</v>
      </c>
      <c r="BW6" s="63" t="s">
        <v>118</v>
      </c>
      <c r="BX6" s="63" t="s">
        <v>119</v>
      </c>
      <c r="BY6" s="53">
        <v>100000</v>
      </c>
      <c r="BZ6" s="141">
        <v>113920</v>
      </c>
      <c r="CA6" s="63" t="s">
        <v>120</v>
      </c>
      <c r="CB6" s="82"/>
      <c r="CC6" s="63"/>
      <c r="CD6" s="63"/>
      <c r="CE6" s="63"/>
      <c r="CF6" s="63"/>
      <c r="CG6" s="63"/>
      <c r="CH6" s="63"/>
      <c r="CI6" s="63"/>
      <c r="CJ6" s="63"/>
      <c r="CK6" s="83">
        <v>50000</v>
      </c>
      <c r="CL6" s="83">
        <v>50000</v>
      </c>
      <c r="CM6" s="63"/>
      <c r="CN6" s="37"/>
      <c r="CO6" s="32"/>
      <c r="CP6" s="35"/>
      <c r="CQ6" s="33"/>
      <c r="CR6" s="33"/>
      <c r="CS6" s="33"/>
      <c r="CT6" s="35" t="s">
        <v>121</v>
      </c>
    </row>
    <row r="7" spans="1:98" ht="67.5" customHeight="1">
      <c r="A7" s="172"/>
      <c r="B7" s="217"/>
      <c r="C7" s="175"/>
      <c r="D7" s="160"/>
      <c r="E7" s="160"/>
      <c r="F7" s="160"/>
      <c r="G7" s="160"/>
      <c r="H7" s="160"/>
      <c r="I7" s="160"/>
      <c r="J7" s="160"/>
      <c r="K7" s="163"/>
      <c r="L7" s="160"/>
      <c r="M7" s="166"/>
      <c r="N7" s="169"/>
      <c r="O7" s="126"/>
      <c r="P7" s="126" t="str">
        <f t="shared" si="12"/>
        <v/>
      </c>
      <c r="Q7" s="126" t="str">
        <f t="shared" si="13"/>
        <v>Crítico</v>
      </c>
      <c r="R7" s="126"/>
      <c r="S7" s="155"/>
      <c r="T7" s="126"/>
      <c r="U7" s="126"/>
      <c r="V7" s="126"/>
      <c r="W7" s="126" t="str">
        <f t="shared" si="2"/>
        <v/>
      </c>
      <c r="X7" s="126"/>
      <c r="Y7" s="126"/>
      <c r="Z7" s="126"/>
      <c r="AA7" s="126"/>
      <c r="AB7" s="126"/>
      <c r="AC7" s="126"/>
      <c r="AD7" s="155"/>
      <c r="AE7" s="126"/>
      <c r="AF7" s="126"/>
      <c r="AG7" s="126"/>
      <c r="AH7" s="126" t="str">
        <f t="shared" si="4"/>
        <v/>
      </c>
      <c r="AI7" s="126" t="str">
        <f t="shared" si="5"/>
        <v>Crítico</v>
      </c>
      <c r="AJ7" s="129"/>
      <c r="AK7" s="129"/>
      <c r="AL7" s="129"/>
      <c r="AM7" s="129"/>
      <c r="AN7" s="129"/>
      <c r="AO7" s="155"/>
      <c r="AP7" s="126"/>
      <c r="AQ7" s="126"/>
      <c r="AR7" s="126"/>
      <c r="AS7" s="126" t="str">
        <f t="shared" si="6"/>
        <v/>
      </c>
      <c r="AT7" s="126"/>
      <c r="AU7" s="126"/>
      <c r="AV7" s="126"/>
      <c r="AW7" s="126"/>
      <c r="AX7" s="126"/>
      <c r="AY7" s="126"/>
      <c r="AZ7" s="155"/>
      <c r="BA7" s="126"/>
      <c r="BB7" s="126"/>
      <c r="BC7" s="126"/>
      <c r="BD7" s="126"/>
      <c r="BE7" s="126"/>
      <c r="BF7" s="126"/>
      <c r="BG7" s="126"/>
      <c r="BH7" s="126"/>
      <c r="BI7" s="126"/>
      <c r="BJ7" s="126"/>
      <c r="BK7" s="155"/>
      <c r="BL7" s="126"/>
      <c r="BM7" s="126"/>
      <c r="BN7" s="126"/>
      <c r="BO7" s="126"/>
      <c r="BP7" s="126"/>
      <c r="BQ7" s="129"/>
      <c r="BR7" s="129"/>
      <c r="BS7" s="129"/>
      <c r="BT7" s="129"/>
      <c r="BU7" s="136"/>
      <c r="BV7" s="81" t="s">
        <v>122</v>
      </c>
      <c r="BW7" s="122" t="s">
        <v>123</v>
      </c>
      <c r="BX7" s="123"/>
      <c r="BY7" s="85">
        <v>0</v>
      </c>
      <c r="BZ7" s="142"/>
      <c r="CA7" s="86" t="s">
        <v>124</v>
      </c>
      <c r="CB7" s="82"/>
      <c r="CC7" s="63"/>
      <c r="CD7" s="63"/>
      <c r="CE7" s="63"/>
      <c r="CF7" s="63"/>
      <c r="CG7" s="63"/>
      <c r="CH7" s="63"/>
      <c r="CI7" s="63"/>
      <c r="CJ7" s="63"/>
      <c r="CK7" s="63"/>
      <c r="CL7" s="63"/>
      <c r="CM7" s="63"/>
      <c r="CN7" s="37"/>
      <c r="CO7" s="32"/>
      <c r="CP7" s="35"/>
      <c r="CQ7" s="33"/>
      <c r="CR7" s="33"/>
      <c r="CS7" s="33"/>
      <c r="CT7" s="38"/>
    </row>
    <row r="8" spans="1:98" ht="108" customHeight="1">
      <c r="A8" s="172"/>
      <c r="B8" s="216" t="s">
        <v>125</v>
      </c>
      <c r="C8" s="174" t="s">
        <v>126</v>
      </c>
      <c r="D8" s="158" t="s">
        <v>229</v>
      </c>
      <c r="E8" s="158" t="s">
        <v>127</v>
      </c>
      <c r="F8" s="174" t="s">
        <v>128</v>
      </c>
      <c r="G8" s="158" t="s">
        <v>114</v>
      </c>
      <c r="H8" s="158" t="s">
        <v>93</v>
      </c>
      <c r="I8" s="158" t="s">
        <v>94</v>
      </c>
      <c r="J8" s="158" t="s">
        <v>129</v>
      </c>
      <c r="K8" s="161" t="s">
        <v>130</v>
      </c>
      <c r="L8" s="161" t="s">
        <v>131</v>
      </c>
      <c r="M8" s="164" t="s">
        <v>98</v>
      </c>
      <c r="N8" s="167">
        <v>100</v>
      </c>
      <c r="O8" s="147"/>
      <c r="P8" s="151">
        <f t="shared" si="12"/>
        <v>-100</v>
      </c>
      <c r="Q8" s="124" t="str">
        <f t="shared" si="13"/>
        <v>Crítico</v>
      </c>
      <c r="R8" s="147"/>
      <c r="S8" s="149"/>
      <c r="T8" s="147"/>
      <c r="U8" s="147"/>
      <c r="V8" s="147"/>
      <c r="W8" s="147" t="str">
        <f t="shared" si="2"/>
        <v/>
      </c>
      <c r="X8" s="124" t="str">
        <f t="shared" si="3"/>
        <v>Crítico</v>
      </c>
      <c r="Y8" s="147"/>
      <c r="Z8" s="147"/>
      <c r="AA8" s="147"/>
      <c r="AB8" s="147"/>
      <c r="AC8" s="147"/>
      <c r="AD8" s="149"/>
      <c r="AE8" s="147"/>
      <c r="AF8" s="147"/>
      <c r="AG8" s="147"/>
      <c r="AH8" s="147" t="str">
        <f t="shared" si="4"/>
        <v/>
      </c>
      <c r="AI8" s="124" t="str">
        <f t="shared" si="5"/>
        <v>Crítico</v>
      </c>
      <c r="AJ8" s="147"/>
      <c r="AK8" s="147"/>
      <c r="AL8" s="147"/>
      <c r="AM8" s="147"/>
      <c r="AN8" s="147"/>
      <c r="AO8" s="149">
        <v>0.38</v>
      </c>
      <c r="AP8" s="147"/>
      <c r="AQ8" s="147"/>
      <c r="AR8" s="147"/>
      <c r="AS8" s="151">
        <f t="shared" si="6"/>
        <v>-100</v>
      </c>
      <c r="AT8" s="124" t="str">
        <f t="shared" si="7"/>
        <v>Crítico</v>
      </c>
      <c r="AU8" s="147"/>
      <c r="AV8" s="147"/>
      <c r="AW8" s="147"/>
      <c r="AX8" s="147"/>
      <c r="AY8" s="147"/>
      <c r="AZ8" s="149"/>
      <c r="BA8" s="147"/>
      <c r="BB8" s="147"/>
      <c r="BC8" s="147"/>
      <c r="BD8" s="147" t="str">
        <f t="shared" ref="BD8" si="14">IF(ISERROR((-1)*(100-((BA8*100)/AZ8))),"",((-1)*(100-((BA8*100)/AZ8))))</f>
        <v/>
      </c>
      <c r="BE8" s="124" t="str">
        <f t="shared" si="9"/>
        <v>Crítico</v>
      </c>
      <c r="BF8" s="147"/>
      <c r="BG8" s="147"/>
      <c r="BH8" s="147"/>
      <c r="BI8" s="147"/>
      <c r="BJ8" s="147"/>
      <c r="BK8" s="149">
        <v>1</v>
      </c>
      <c r="BL8" s="124"/>
      <c r="BM8" s="147"/>
      <c r="BN8" s="147"/>
      <c r="BO8" s="124">
        <f t="shared" si="10"/>
        <v>-100</v>
      </c>
      <c r="BP8" s="124" t="str">
        <f t="shared" si="11"/>
        <v>Crítico</v>
      </c>
      <c r="BQ8" s="137"/>
      <c r="BR8" s="127"/>
      <c r="BS8" s="127"/>
      <c r="BT8" s="127"/>
      <c r="BU8" s="139"/>
      <c r="BV8" s="87" t="s">
        <v>132</v>
      </c>
      <c r="BW8" s="63">
        <v>32701</v>
      </c>
      <c r="BX8" s="63" t="s">
        <v>133</v>
      </c>
      <c r="BY8" s="53">
        <v>13920</v>
      </c>
      <c r="BZ8" s="142"/>
      <c r="CA8" s="54" t="s">
        <v>134</v>
      </c>
      <c r="CB8" s="82"/>
      <c r="CC8" s="54"/>
      <c r="CD8" s="54"/>
      <c r="CE8" s="54"/>
      <c r="CF8" s="54"/>
      <c r="CG8" s="88">
        <v>13920</v>
      </c>
      <c r="CH8" s="54"/>
      <c r="CI8" s="54"/>
      <c r="CJ8" s="54"/>
      <c r="CK8" s="54"/>
      <c r="CL8" s="54"/>
      <c r="CM8" s="54"/>
      <c r="CN8" s="37"/>
      <c r="CO8" s="35"/>
      <c r="CP8" s="35"/>
      <c r="CQ8" s="35"/>
      <c r="CR8" s="33"/>
      <c r="CS8" s="38"/>
      <c r="CT8" s="38"/>
    </row>
    <row r="9" spans="1:98" ht="75" customHeight="1">
      <c r="A9" s="173"/>
      <c r="B9" s="217"/>
      <c r="C9" s="175"/>
      <c r="D9" s="160"/>
      <c r="E9" s="160"/>
      <c r="F9" s="175"/>
      <c r="G9" s="160"/>
      <c r="H9" s="160"/>
      <c r="I9" s="160"/>
      <c r="J9" s="160"/>
      <c r="K9" s="163"/>
      <c r="L9" s="163"/>
      <c r="M9" s="166"/>
      <c r="N9" s="169"/>
      <c r="O9" s="148"/>
      <c r="P9" s="152" t="str">
        <f t="shared" si="12"/>
        <v/>
      </c>
      <c r="Q9" s="126" t="str">
        <f t="shared" si="13"/>
        <v>Crítico</v>
      </c>
      <c r="R9" s="148"/>
      <c r="S9" s="150"/>
      <c r="T9" s="148"/>
      <c r="U9" s="148"/>
      <c r="V9" s="148"/>
      <c r="W9" s="148" t="str">
        <f t="shared" si="2"/>
        <v/>
      </c>
      <c r="X9" s="126"/>
      <c r="Y9" s="148"/>
      <c r="Z9" s="148"/>
      <c r="AA9" s="148"/>
      <c r="AB9" s="148"/>
      <c r="AC9" s="148"/>
      <c r="AD9" s="150"/>
      <c r="AE9" s="148"/>
      <c r="AF9" s="148"/>
      <c r="AG9" s="148"/>
      <c r="AH9" s="148" t="str">
        <f t="shared" si="4"/>
        <v/>
      </c>
      <c r="AI9" s="126" t="str">
        <f t="shared" si="5"/>
        <v>Crítico</v>
      </c>
      <c r="AJ9" s="148"/>
      <c r="AK9" s="148"/>
      <c r="AL9" s="148"/>
      <c r="AM9" s="148"/>
      <c r="AN9" s="148"/>
      <c r="AO9" s="150"/>
      <c r="AP9" s="148"/>
      <c r="AQ9" s="148"/>
      <c r="AR9" s="148"/>
      <c r="AS9" s="152" t="str">
        <f t="shared" si="6"/>
        <v/>
      </c>
      <c r="AT9" s="126"/>
      <c r="AU9" s="148"/>
      <c r="AV9" s="148"/>
      <c r="AW9" s="148"/>
      <c r="AX9" s="148"/>
      <c r="AY9" s="148"/>
      <c r="AZ9" s="150"/>
      <c r="BA9" s="148"/>
      <c r="BB9" s="148"/>
      <c r="BC9" s="148"/>
      <c r="BD9" s="148"/>
      <c r="BE9" s="126"/>
      <c r="BF9" s="148"/>
      <c r="BG9" s="148"/>
      <c r="BH9" s="148"/>
      <c r="BI9" s="148"/>
      <c r="BJ9" s="148"/>
      <c r="BK9" s="150"/>
      <c r="BL9" s="126"/>
      <c r="BM9" s="148"/>
      <c r="BN9" s="148"/>
      <c r="BO9" s="126"/>
      <c r="BP9" s="126"/>
      <c r="BQ9" s="138"/>
      <c r="BR9" s="129"/>
      <c r="BS9" s="129"/>
      <c r="BT9" s="129"/>
      <c r="BU9" s="140"/>
      <c r="BV9" s="81" t="s">
        <v>135</v>
      </c>
      <c r="BW9" s="122" t="s">
        <v>123</v>
      </c>
      <c r="BX9" s="123"/>
      <c r="BY9" s="53">
        <v>0</v>
      </c>
      <c r="BZ9" s="143"/>
      <c r="CA9" s="86" t="s">
        <v>124</v>
      </c>
      <c r="CB9" s="82"/>
      <c r="CC9" s="63"/>
      <c r="CD9" s="63"/>
      <c r="CE9" s="63"/>
      <c r="CF9" s="63"/>
      <c r="CG9" s="63"/>
      <c r="CH9" s="63"/>
      <c r="CI9" s="63"/>
      <c r="CJ9" s="63"/>
      <c r="CK9" s="63"/>
      <c r="CL9" s="63"/>
      <c r="CM9" s="63"/>
      <c r="CN9" s="37"/>
      <c r="CO9" s="35"/>
      <c r="CP9" s="35"/>
      <c r="CQ9" s="35"/>
      <c r="CR9" s="33"/>
      <c r="CS9" s="38"/>
      <c r="CT9" s="38"/>
    </row>
    <row r="10" spans="1:98" ht="85.5" customHeight="1">
      <c r="A10" s="176" t="s">
        <v>136</v>
      </c>
      <c r="B10" s="222" t="s">
        <v>125</v>
      </c>
      <c r="C10" s="158" t="s">
        <v>137</v>
      </c>
      <c r="D10" s="158" t="s">
        <v>138</v>
      </c>
      <c r="E10" s="158" t="s">
        <v>139</v>
      </c>
      <c r="F10" s="174" t="s">
        <v>140</v>
      </c>
      <c r="G10" s="158" t="s">
        <v>141</v>
      </c>
      <c r="H10" s="158" t="s">
        <v>93</v>
      </c>
      <c r="I10" s="158" t="s">
        <v>94</v>
      </c>
      <c r="J10" s="158" t="s">
        <v>129</v>
      </c>
      <c r="K10" s="161" t="s">
        <v>142</v>
      </c>
      <c r="L10" s="158" t="s">
        <v>143</v>
      </c>
      <c r="M10" s="164" t="s">
        <v>98</v>
      </c>
      <c r="N10" s="167">
        <v>100</v>
      </c>
      <c r="O10" s="124"/>
      <c r="P10" s="124">
        <f t="shared" ref="P10:P15" si="15">IF(ISERROR((-1)*(100-((O10*100)/N10))),"",((-1)*(100-((O10*100)/N10))))</f>
        <v>-100</v>
      </c>
      <c r="Q10" s="124" t="str">
        <f t="shared" ref="Q10:Q15" si="16">IF(ISERROR(IF(M$8="Ascendente",(IF(AND(P10&gt;=(-5),P10&lt;=15),"Aceptable",(IF(AND(P10&gt;=(-10),P10&lt;(-5)),"Riesgo","Crítico")))),(IF(AND(P10&gt;=(-15),P10&lt;=5),"Aceptable",(IF(AND(P10&gt;5,P10&lt;=15),"Riesgo","Crítico")))))),"",(IF(M10="Ascendente",(IF(AND(P10&gt;=(-5),P10&lt;=15),"Aceptable",(IF(AND(P10&gt;=(-10),P10&lt;(-5)),"Riesgo","Crítico")))),(IF(AND(P10&gt;=(-15),P10&lt;=5),"Aceptable",(IF(AND(P10&gt;5,P10&lt;=15),"Riesgo","Crítico")))))))</f>
        <v>Crítico</v>
      </c>
      <c r="R10" s="124"/>
      <c r="S10" s="153">
        <v>0.13</v>
      </c>
      <c r="T10" s="156">
        <v>0.13</v>
      </c>
      <c r="U10" s="124">
        <v>1</v>
      </c>
      <c r="V10" s="124">
        <v>8</v>
      </c>
      <c r="W10" s="124">
        <f t="shared" si="2"/>
        <v>0</v>
      </c>
      <c r="X10" s="124" t="str">
        <f t="shared" si="3"/>
        <v>Aceptable</v>
      </c>
      <c r="Y10" s="127" t="s">
        <v>144</v>
      </c>
      <c r="Z10" s="127" t="s">
        <v>145</v>
      </c>
      <c r="AA10" s="127" t="s">
        <v>146</v>
      </c>
      <c r="AB10" s="124" t="s">
        <v>147</v>
      </c>
      <c r="AC10" s="124"/>
      <c r="AD10" s="153"/>
      <c r="AE10" s="124"/>
      <c r="AF10" s="124"/>
      <c r="AG10" s="124"/>
      <c r="AH10" s="124" t="str">
        <f t="shared" si="4"/>
        <v/>
      </c>
      <c r="AI10" s="124" t="str">
        <f t="shared" si="5"/>
        <v>Crítico</v>
      </c>
      <c r="AJ10" s="127"/>
      <c r="AK10" s="127"/>
      <c r="AL10" s="127"/>
      <c r="AM10" s="127"/>
      <c r="AN10" s="127"/>
      <c r="AO10" s="153">
        <v>0.38</v>
      </c>
      <c r="AP10" s="124"/>
      <c r="AQ10" s="124"/>
      <c r="AR10" s="124"/>
      <c r="AS10" s="124">
        <f t="shared" si="6"/>
        <v>-100</v>
      </c>
      <c r="AT10" s="124" t="str">
        <f t="shared" si="7"/>
        <v>Crítico</v>
      </c>
      <c r="AU10" s="124"/>
      <c r="AV10" s="124"/>
      <c r="AW10" s="124"/>
      <c r="AX10" s="124"/>
      <c r="AY10" s="124"/>
      <c r="AZ10" s="153">
        <v>0.75</v>
      </c>
      <c r="BA10" s="124"/>
      <c r="BB10" s="124"/>
      <c r="BC10" s="124"/>
      <c r="BD10" s="124">
        <f t="shared" si="8"/>
        <v>-100</v>
      </c>
      <c r="BE10" s="124" t="str">
        <f t="shared" si="9"/>
        <v>Crítico</v>
      </c>
      <c r="BF10" s="124"/>
      <c r="BG10" s="124"/>
      <c r="BH10" s="124"/>
      <c r="BI10" s="124"/>
      <c r="BJ10" s="124"/>
      <c r="BK10" s="153">
        <v>1</v>
      </c>
      <c r="BL10" s="124"/>
      <c r="BM10" s="124"/>
      <c r="BN10" s="124"/>
      <c r="BO10" s="124">
        <f t="shared" si="10"/>
        <v>-100</v>
      </c>
      <c r="BP10" s="124" t="str">
        <f t="shared" si="11"/>
        <v>Crítico</v>
      </c>
      <c r="BQ10" s="127"/>
      <c r="BR10" s="127"/>
      <c r="BS10" s="127"/>
      <c r="BT10" s="124"/>
      <c r="BU10" s="134"/>
      <c r="BV10" s="81" t="s">
        <v>148</v>
      </c>
      <c r="BW10" s="63">
        <v>32701</v>
      </c>
      <c r="BX10" s="63" t="s">
        <v>133</v>
      </c>
      <c r="BY10" s="85">
        <v>15000</v>
      </c>
      <c r="BZ10" s="144">
        <v>50000</v>
      </c>
      <c r="CA10" s="86" t="s">
        <v>147</v>
      </c>
      <c r="CB10" s="82"/>
      <c r="CC10" s="63"/>
      <c r="CD10" s="63"/>
      <c r="CE10" s="83">
        <v>15000</v>
      </c>
      <c r="CF10" s="89"/>
      <c r="CG10" s="63"/>
      <c r="CH10" s="63"/>
      <c r="CI10" s="63"/>
      <c r="CJ10" s="63"/>
      <c r="CK10" s="63"/>
      <c r="CL10" s="63"/>
      <c r="CM10" s="63"/>
      <c r="CN10" s="42"/>
      <c r="CO10" s="35"/>
      <c r="CP10" s="35"/>
      <c r="CQ10" s="35"/>
      <c r="CR10" s="33"/>
      <c r="CS10" s="33"/>
      <c r="CT10" s="38"/>
    </row>
    <row r="11" spans="1:98" ht="54.75" customHeight="1">
      <c r="A11" s="176"/>
      <c r="B11" s="216"/>
      <c r="C11" s="159"/>
      <c r="D11" s="159"/>
      <c r="E11" s="159"/>
      <c r="F11" s="180"/>
      <c r="G11" s="159"/>
      <c r="H11" s="159"/>
      <c r="I11" s="159"/>
      <c r="J11" s="159"/>
      <c r="K11" s="162"/>
      <c r="L11" s="159"/>
      <c r="M11" s="165"/>
      <c r="N11" s="168"/>
      <c r="O11" s="125"/>
      <c r="P11" s="125"/>
      <c r="Q11" s="125"/>
      <c r="R11" s="125"/>
      <c r="S11" s="154"/>
      <c r="T11" s="125"/>
      <c r="U11" s="125"/>
      <c r="V11" s="125"/>
      <c r="W11" s="125" t="str">
        <f t="shared" si="2"/>
        <v/>
      </c>
      <c r="X11" s="125"/>
      <c r="Y11" s="128"/>
      <c r="Z11" s="128"/>
      <c r="AA11" s="128"/>
      <c r="AB11" s="125"/>
      <c r="AC11" s="125"/>
      <c r="AD11" s="154"/>
      <c r="AE11" s="125"/>
      <c r="AF11" s="125"/>
      <c r="AG11" s="125"/>
      <c r="AH11" s="125"/>
      <c r="AI11" s="125"/>
      <c r="AJ11" s="128"/>
      <c r="AK11" s="128"/>
      <c r="AL11" s="128"/>
      <c r="AM11" s="128"/>
      <c r="AN11" s="128"/>
      <c r="AO11" s="154"/>
      <c r="AP11" s="125"/>
      <c r="AQ11" s="125"/>
      <c r="AR11" s="125"/>
      <c r="AS11" s="125"/>
      <c r="AT11" s="125"/>
      <c r="AU11" s="125"/>
      <c r="AV11" s="125"/>
      <c r="AW11" s="125"/>
      <c r="AX11" s="125"/>
      <c r="AY11" s="125"/>
      <c r="AZ11" s="154"/>
      <c r="BA11" s="125"/>
      <c r="BB11" s="125"/>
      <c r="BC11" s="125"/>
      <c r="BD11" s="125"/>
      <c r="BE11" s="125"/>
      <c r="BF11" s="125"/>
      <c r="BG11" s="125"/>
      <c r="BH11" s="125"/>
      <c r="BI11" s="125"/>
      <c r="BJ11" s="125"/>
      <c r="BK11" s="154"/>
      <c r="BL11" s="125"/>
      <c r="BM11" s="125"/>
      <c r="BN11" s="125"/>
      <c r="BO11" s="125"/>
      <c r="BP11" s="125"/>
      <c r="BQ11" s="128"/>
      <c r="BR11" s="128"/>
      <c r="BS11" s="128"/>
      <c r="BT11" s="125"/>
      <c r="BU11" s="135"/>
      <c r="BV11" s="81" t="s">
        <v>149</v>
      </c>
      <c r="BW11" s="63">
        <v>33401</v>
      </c>
      <c r="BX11" s="63" t="s">
        <v>150</v>
      </c>
      <c r="BY11" s="85">
        <v>35000</v>
      </c>
      <c r="BZ11" s="145"/>
      <c r="CA11" s="86" t="s">
        <v>147</v>
      </c>
      <c r="CB11" s="82"/>
      <c r="CC11" s="63"/>
      <c r="CD11" s="63"/>
      <c r="CE11" s="63"/>
      <c r="CF11" s="63"/>
      <c r="CG11" s="63"/>
      <c r="CH11" s="63"/>
      <c r="CI11" s="90">
        <v>35000</v>
      </c>
      <c r="CJ11" s="63"/>
      <c r="CK11" s="63"/>
      <c r="CL11" s="63"/>
      <c r="CM11" s="63"/>
      <c r="CN11" s="42"/>
      <c r="CO11" s="35"/>
      <c r="CP11" s="35"/>
      <c r="CQ11" s="35"/>
      <c r="CR11" s="33"/>
      <c r="CS11" s="33"/>
      <c r="CT11" s="38"/>
    </row>
    <row r="12" spans="1:98" ht="55.5" customHeight="1">
      <c r="A12" s="176"/>
      <c r="B12" s="216"/>
      <c r="C12" s="160"/>
      <c r="D12" s="160"/>
      <c r="E12" s="160"/>
      <c r="F12" s="175"/>
      <c r="G12" s="160"/>
      <c r="H12" s="160"/>
      <c r="I12" s="160"/>
      <c r="J12" s="160"/>
      <c r="K12" s="163"/>
      <c r="L12" s="160"/>
      <c r="M12" s="166"/>
      <c r="N12" s="169"/>
      <c r="O12" s="126"/>
      <c r="P12" s="126"/>
      <c r="Q12" s="126"/>
      <c r="R12" s="126"/>
      <c r="S12" s="155"/>
      <c r="T12" s="126"/>
      <c r="U12" s="126"/>
      <c r="V12" s="126"/>
      <c r="W12" s="126" t="str">
        <f t="shared" si="2"/>
        <v/>
      </c>
      <c r="X12" s="126"/>
      <c r="Y12" s="129"/>
      <c r="Z12" s="129"/>
      <c r="AA12" s="129"/>
      <c r="AB12" s="126"/>
      <c r="AC12" s="126"/>
      <c r="AD12" s="155"/>
      <c r="AE12" s="126"/>
      <c r="AF12" s="126"/>
      <c r="AG12" s="126"/>
      <c r="AH12" s="126"/>
      <c r="AI12" s="126"/>
      <c r="AJ12" s="129"/>
      <c r="AK12" s="129"/>
      <c r="AL12" s="129"/>
      <c r="AM12" s="129"/>
      <c r="AN12" s="129"/>
      <c r="AO12" s="155"/>
      <c r="AP12" s="126"/>
      <c r="AQ12" s="126"/>
      <c r="AR12" s="126"/>
      <c r="AS12" s="126"/>
      <c r="AT12" s="126"/>
      <c r="AU12" s="126"/>
      <c r="AV12" s="126"/>
      <c r="AW12" s="126"/>
      <c r="AX12" s="126"/>
      <c r="AY12" s="126"/>
      <c r="AZ12" s="155"/>
      <c r="BA12" s="126"/>
      <c r="BB12" s="126"/>
      <c r="BC12" s="126"/>
      <c r="BD12" s="126"/>
      <c r="BE12" s="126"/>
      <c r="BF12" s="126"/>
      <c r="BG12" s="126"/>
      <c r="BH12" s="126"/>
      <c r="BI12" s="126"/>
      <c r="BJ12" s="126"/>
      <c r="BK12" s="155"/>
      <c r="BL12" s="126"/>
      <c r="BM12" s="126"/>
      <c r="BN12" s="126"/>
      <c r="BO12" s="126"/>
      <c r="BP12" s="126"/>
      <c r="BQ12" s="129"/>
      <c r="BR12" s="129"/>
      <c r="BS12" s="129"/>
      <c r="BT12" s="126"/>
      <c r="BU12" s="136"/>
      <c r="BV12" s="81" t="s">
        <v>122</v>
      </c>
      <c r="BW12" s="122" t="s">
        <v>123</v>
      </c>
      <c r="BX12" s="123"/>
      <c r="BY12" s="53">
        <v>0</v>
      </c>
      <c r="BZ12" s="145"/>
      <c r="CA12" s="86" t="s">
        <v>124</v>
      </c>
      <c r="CB12" s="82"/>
      <c r="CC12" s="63"/>
      <c r="CD12" s="63"/>
      <c r="CE12" s="63"/>
      <c r="CF12" s="63"/>
      <c r="CG12" s="63"/>
      <c r="CH12" s="63"/>
      <c r="CI12" s="63"/>
      <c r="CJ12" s="63"/>
      <c r="CK12" s="63"/>
      <c r="CL12" s="63"/>
      <c r="CM12" s="63"/>
      <c r="CN12" s="42"/>
      <c r="CO12" s="35"/>
      <c r="CP12" s="35"/>
      <c r="CQ12" s="35"/>
      <c r="CR12" s="33"/>
      <c r="CS12" s="33"/>
      <c r="CT12" s="38"/>
    </row>
    <row r="13" spans="1:98" ht="150" customHeight="1">
      <c r="A13" s="176"/>
      <c r="B13" s="70" t="s">
        <v>125</v>
      </c>
      <c r="C13" s="71" t="s">
        <v>151</v>
      </c>
      <c r="D13" s="69" t="s">
        <v>152</v>
      </c>
      <c r="E13" s="72" t="s">
        <v>153</v>
      </c>
      <c r="F13" s="68" t="s">
        <v>154</v>
      </c>
      <c r="G13" s="69" t="s">
        <v>141</v>
      </c>
      <c r="H13" s="69" t="s">
        <v>155</v>
      </c>
      <c r="I13" s="69" t="s">
        <v>156</v>
      </c>
      <c r="J13" s="69" t="s">
        <v>129</v>
      </c>
      <c r="K13" s="73" t="s">
        <v>157</v>
      </c>
      <c r="L13" s="73" t="s">
        <v>143</v>
      </c>
      <c r="M13" s="64" t="s">
        <v>98</v>
      </c>
      <c r="N13" s="74">
        <v>100</v>
      </c>
      <c r="O13" s="33"/>
      <c r="P13" s="33">
        <f t="shared" si="15"/>
        <v>-100</v>
      </c>
      <c r="Q13" s="33" t="str">
        <f t="shared" si="16"/>
        <v>Crítico</v>
      </c>
      <c r="R13" s="33"/>
      <c r="S13" s="78">
        <v>0.25</v>
      </c>
      <c r="T13" s="58">
        <v>0.25</v>
      </c>
      <c r="U13" s="44">
        <v>1</v>
      </c>
      <c r="V13" s="44">
        <v>4</v>
      </c>
      <c r="W13" s="44">
        <f t="shared" si="2"/>
        <v>0</v>
      </c>
      <c r="X13" s="44" t="str">
        <f t="shared" si="3"/>
        <v>Aceptable</v>
      </c>
      <c r="Y13" s="59" t="s">
        <v>158</v>
      </c>
      <c r="Z13" s="59" t="s">
        <v>159</v>
      </c>
      <c r="AA13" s="59" t="s">
        <v>160</v>
      </c>
      <c r="AB13" s="44" t="s">
        <v>147</v>
      </c>
      <c r="AC13" s="43"/>
      <c r="AD13" s="79"/>
      <c r="AE13" s="33"/>
      <c r="AF13" s="33"/>
      <c r="AG13" s="33"/>
      <c r="AH13" s="33" t="str">
        <f t="shared" si="4"/>
        <v/>
      </c>
      <c r="AI13" s="33" t="str">
        <f t="shared" si="5"/>
        <v>Crítico</v>
      </c>
      <c r="AJ13" s="32"/>
      <c r="AK13" s="32"/>
      <c r="AL13" s="32"/>
      <c r="AM13" s="32"/>
      <c r="AN13" s="32"/>
      <c r="AO13" s="77">
        <v>0.5</v>
      </c>
      <c r="AP13" s="33"/>
      <c r="AQ13" s="33"/>
      <c r="AR13" s="33"/>
      <c r="AS13" s="33">
        <f t="shared" si="6"/>
        <v>-100</v>
      </c>
      <c r="AT13" s="33" t="str">
        <f t="shared" si="7"/>
        <v>Crítico</v>
      </c>
      <c r="AU13" s="32"/>
      <c r="AV13" s="32"/>
      <c r="AW13" s="32"/>
      <c r="AX13" s="32"/>
      <c r="AY13" s="32"/>
      <c r="AZ13" s="77">
        <v>0.75</v>
      </c>
      <c r="BA13" s="33"/>
      <c r="BB13" s="33"/>
      <c r="BC13" s="33"/>
      <c r="BD13" s="33">
        <f t="shared" si="8"/>
        <v>-100</v>
      </c>
      <c r="BE13" s="33" t="str">
        <f t="shared" si="9"/>
        <v>Crítico</v>
      </c>
      <c r="BF13" s="33"/>
      <c r="BG13" s="33"/>
      <c r="BH13" s="33"/>
      <c r="BI13" s="33"/>
      <c r="BJ13" s="33"/>
      <c r="BK13" s="77">
        <v>1</v>
      </c>
      <c r="BL13" s="33"/>
      <c r="BM13" s="33"/>
      <c r="BN13" s="33"/>
      <c r="BO13" s="33">
        <f t="shared" si="10"/>
        <v>-100</v>
      </c>
      <c r="BP13" s="33" t="str">
        <f t="shared" si="11"/>
        <v>Crítico</v>
      </c>
      <c r="BQ13" s="32"/>
      <c r="BR13" s="32"/>
      <c r="BS13" s="32"/>
      <c r="BT13" s="32"/>
      <c r="BU13" s="36"/>
      <c r="BV13" s="81" t="s">
        <v>161</v>
      </c>
      <c r="BW13" s="122" t="s">
        <v>123</v>
      </c>
      <c r="BX13" s="123"/>
      <c r="BY13" s="53">
        <v>0</v>
      </c>
      <c r="BZ13" s="145"/>
      <c r="CA13" s="86" t="s">
        <v>147</v>
      </c>
      <c r="CB13" s="82"/>
      <c r="CC13" s="63"/>
      <c r="CD13" s="63"/>
      <c r="CE13" s="63"/>
      <c r="CF13" s="63"/>
      <c r="CG13" s="63"/>
      <c r="CH13" s="63"/>
      <c r="CI13" s="63"/>
      <c r="CJ13" s="63"/>
      <c r="CK13" s="63"/>
      <c r="CL13" s="63"/>
      <c r="CM13" s="63"/>
      <c r="CN13" s="37"/>
      <c r="CO13" s="32"/>
      <c r="CP13" s="35"/>
      <c r="CQ13" s="33"/>
      <c r="CR13" s="33"/>
      <c r="CS13" s="33"/>
      <c r="CT13" s="38"/>
    </row>
    <row r="14" spans="1:98" ht="142.5">
      <c r="A14" s="176"/>
      <c r="B14" s="70" t="s">
        <v>125</v>
      </c>
      <c r="C14" s="75" t="s">
        <v>162</v>
      </c>
      <c r="D14" s="62" t="s">
        <v>163</v>
      </c>
      <c r="E14" s="61" t="s">
        <v>164</v>
      </c>
      <c r="F14" s="63" t="s">
        <v>165</v>
      </c>
      <c r="G14" s="62" t="s">
        <v>141</v>
      </c>
      <c r="H14" s="62" t="s">
        <v>93</v>
      </c>
      <c r="I14" s="62" t="s">
        <v>94</v>
      </c>
      <c r="J14" s="62" t="s">
        <v>129</v>
      </c>
      <c r="K14" s="61" t="s">
        <v>166</v>
      </c>
      <c r="L14" s="61" t="s">
        <v>167</v>
      </c>
      <c r="M14" s="64" t="s">
        <v>98</v>
      </c>
      <c r="N14" s="74">
        <v>100</v>
      </c>
      <c r="O14" s="33"/>
      <c r="P14" s="33">
        <f t="shared" si="15"/>
        <v>-100</v>
      </c>
      <c r="Q14" s="33" t="str">
        <f t="shared" si="16"/>
        <v>Crítico</v>
      </c>
      <c r="R14" s="33"/>
      <c r="S14" s="77">
        <v>0.2</v>
      </c>
      <c r="T14" s="57">
        <v>0.2</v>
      </c>
      <c r="U14" s="33">
        <v>1</v>
      </c>
      <c r="V14" s="33">
        <v>5</v>
      </c>
      <c r="W14" s="44">
        <f t="shared" si="2"/>
        <v>0</v>
      </c>
      <c r="X14" s="44" t="str">
        <f t="shared" ref="X14" si="17">IF(ISERROR(IF(R$8="Ascendente",(IF(AND(W14&gt;=(-5),W14&lt;=15),"Aceptable",(IF(AND(W14&gt;=(-10),W14&lt;(-5)),"Riesgo","Crítico")))),(IF(AND(W14&gt;=(-15),W14&lt;=5),"Aceptable",(IF(AND(W14&gt;5,W14&lt;=15),"Riesgo","Crítico")))))),"",(IF(R14="Ascendente",(IF(AND(W14&gt;=(-5),W14&lt;=15),"Aceptable",(IF(AND(W14&gt;=(-10),W14&lt;(-5)),"Riesgo","Crítico")))),(IF(AND(W14&gt;=(-15),W14&lt;=5),"Aceptable",(IF(AND(W14&gt;5,W14&lt;=15),"Riesgo","Crítico")))))))</f>
        <v>Aceptable</v>
      </c>
      <c r="Y14" s="32" t="s">
        <v>168</v>
      </c>
      <c r="Z14" s="32" t="s">
        <v>169</v>
      </c>
      <c r="AA14" s="32" t="s">
        <v>170</v>
      </c>
      <c r="AB14" s="33" t="s">
        <v>147</v>
      </c>
      <c r="AC14" s="33"/>
      <c r="AD14" s="77"/>
      <c r="AE14" s="33"/>
      <c r="AF14" s="33"/>
      <c r="AG14" s="33"/>
      <c r="AH14" s="33" t="str">
        <f t="shared" si="4"/>
        <v/>
      </c>
      <c r="AI14" s="33" t="str">
        <f t="shared" si="5"/>
        <v>Crítico</v>
      </c>
      <c r="AJ14" s="32"/>
      <c r="AK14" s="32"/>
      <c r="AL14" s="32"/>
      <c r="AM14" s="32"/>
      <c r="AN14" s="32"/>
      <c r="AO14" s="77">
        <v>0.4</v>
      </c>
      <c r="AP14" s="33"/>
      <c r="AQ14" s="33"/>
      <c r="AR14" s="33"/>
      <c r="AS14" s="33">
        <f t="shared" si="6"/>
        <v>-100</v>
      </c>
      <c r="AT14" s="33" t="str">
        <f t="shared" si="7"/>
        <v>Crítico</v>
      </c>
      <c r="AU14" s="32"/>
      <c r="AV14" s="32"/>
      <c r="AW14" s="32"/>
      <c r="AX14" s="32"/>
      <c r="AY14" s="32"/>
      <c r="AZ14" s="77">
        <v>0.8</v>
      </c>
      <c r="BA14" s="33"/>
      <c r="BB14" s="33"/>
      <c r="BC14" s="33"/>
      <c r="BD14" s="33">
        <f t="shared" ref="BD14" si="18">IF(ISERROR((-1)*(100-((BA14*100)/AZ14))),"",((-1)*(100-((BA14*100)/AZ14))))</f>
        <v>-100</v>
      </c>
      <c r="BE14" s="33" t="str">
        <f t="shared" ref="BE14" si="19">IF(ISERROR(IF(AJ$8="Ascendente",(IF(AND(BD14&gt;=(-5),BD14&lt;=15),"Aceptable",(IF(AND(BD14&gt;=(-10),BD14&lt;(-5)),"Riesgo","Crítico")))),(IF(AND(BD14&gt;=(-15),BD14&lt;=5),"Aceptable",(IF(AND(BD14&gt;5,BD14&lt;=15),"Riesgo","Crítico")))))),"",(IF(AJ14="Ascendente",(IF(AND(BD14&gt;=(-5),BD14&lt;=15),"Aceptable",(IF(AND(BD14&gt;=(-10),BD14&lt;(-5)),"Riesgo","Crítico")))),(IF(AND(BD14&gt;=(-15),BD14&lt;=5),"Aceptable",(IF(AND(BD14&gt;5,BD14&lt;=15),"Riesgo","Crítico")))))))</f>
        <v>Crítico</v>
      </c>
      <c r="BF14" s="33"/>
      <c r="BG14" s="33"/>
      <c r="BH14" s="33"/>
      <c r="BI14" s="33"/>
      <c r="BJ14" s="33"/>
      <c r="BK14" s="77">
        <v>1</v>
      </c>
      <c r="BL14" s="33"/>
      <c r="BM14" s="33"/>
      <c r="BN14" s="33"/>
      <c r="BO14" s="33">
        <f t="shared" ref="BO14" si="20">IF(ISERROR((-1)*(100-((BL14*100)/BK14))),"",((-1)*(100-((BL14*100)/BK14))))</f>
        <v>-100</v>
      </c>
      <c r="BP14" s="33" t="str">
        <f t="shared" ref="BP14" si="21">IF(ISERROR(IF(AU$8="Ascendente",(IF(AND(BO14&gt;=(-5),BO14&lt;=15),"Aceptable",(IF(AND(BO14&gt;=(-10),BO14&lt;(-5)),"Riesgo","Crítico")))),(IF(AND(BO14&gt;=(-15),BO14&lt;=5),"Aceptable",(IF(AND(BO14&gt;5,BO14&lt;=15),"Riesgo","Crítico")))))),"",(IF(AU14="Ascendente",(IF(AND(BO14&gt;=(-5),BO14&lt;=15),"Aceptable",(IF(AND(BO14&gt;=(-10),BO14&lt;(-5)),"Riesgo","Crítico")))),(IF(AND(BO14&gt;=(-15),BO14&lt;=5),"Aceptable",(IF(AND(BO14&gt;5,BO14&lt;=15),"Riesgo","Crítico")))))))</f>
        <v>Crítico</v>
      </c>
      <c r="BQ14" s="32"/>
      <c r="BR14" s="32"/>
      <c r="BS14" s="32"/>
      <c r="BT14" s="32"/>
      <c r="BU14" s="36"/>
      <c r="BV14" s="81" t="s">
        <v>171</v>
      </c>
      <c r="BW14" s="122" t="s">
        <v>123</v>
      </c>
      <c r="BX14" s="123"/>
      <c r="BY14" s="53">
        <v>0</v>
      </c>
      <c r="BZ14" s="145"/>
      <c r="CA14" s="86" t="s">
        <v>172</v>
      </c>
      <c r="CB14" s="82"/>
      <c r="CC14" s="63"/>
      <c r="CD14" s="63"/>
      <c r="CE14" s="63"/>
      <c r="CF14" s="63"/>
      <c r="CG14" s="63"/>
      <c r="CH14" s="63"/>
      <c r="CI14" s="63"/>
      <c r="CJ14" s="63"/>
      <c r="CK14" s="63"/>
      <c r="CL14" s="63"/>
      <c r="CM14" s="63"/>
      <c r="CN14" s="37"/>
      <c r="CO14" s="32"/>
      <c r="CP14" s="35"/>
      <c r="CQ14" s="33"/>
      <c r="CR14" s="33"/>
      <c r="CS14" s="33"/>
      <c r="CT14" s="38"/>
    </row>
    <row r="15" spans="1:98" ht="100.5" customHeight="1">
      <c r="A15" s="176"/>
      <c r="B15" s="216" t="s">
        <v>125</v>
      </c>
      <c r="C15" s="177" t="s">
        <v>173</v>
      </c>
      <c r="D15" s="178" t="s">
        <v>174</v>
      </c>
      <c r="E15" s="178" t="s">
        <v>175</v>
      </c>
      <c r="F15" s="179" t="s">
        <v>176</v>
      </c>
      <c r="G15" s="178" t="s">
        <v>141</v>
      </c>
      <c r="H15" s="178" t="s">
        <v>93</v>
      </c>
      <c r="I15" s="178" t="s">
        <v>94</v>
      </c>
      <c r="J15" s="178" t="s">
        <v>129</v>
      </c>
      <c r="K15" s="157" t="s">
        <v>177</v>
      </c>
      <c r="L15" s="157" t="s">
        <v>178</v>
      </c>
      <c r="M15" s="194" t="s">
        <v>98</v>
      </c>
      <c r="N15" s="195">
        <v>100</v>
      </c>
      <c r="O15" s="124"/>
      <c r="P15" s="124">
        <f t="shared" si="15"/>
        <v>-100</v>
      </c>
      <c r="Q15" s="124" t="str">
        <f t="shared" si="16"/>
        <v>Crítico</v>
      </c>
      <c r="R15" s="124"/>
      <c r="S15" s="185">
        <v>0.19400000000000001</v>
      </c>
      <c r="T15" s="170">
        <v>0.21</v>
      </c>
      <c r="U15" s="124">
        <v>13</v>
      </c>
      <c r="V15" s="124">
        <v>62</v>
      </c>
      <c r="W15" s="124">
        <f t="shared" ref="W15:W17" si="22">IF(ISERROR((-1)*(100-((T15*100)/S15))),"",((-1)*(100-((T15*100)/S15))))</f>
        <v>8.2474226804123703</v>
      </c>
      <c r="X15" s="124" t="str">
        <f t="shared" ref="X15:X17" si="23">IF(ISERROR(IF(R$8="Ascendente",(IF(AND(W15&gt;=(-5),W15&lt;=15),"Aceptable",(IF(AND(W15&gt;=(-10),W15&lt;(-5)),"Riesgo","Crítico")))),(IF(AND(W15&gt;=(-15),W15&lt;=5),"Aceptable",(IF(AND(W15&gt;5,W15&lt;=15),"Riesgo","Crítico")))))),"",(IF(R15="Ascendente",(IF(AND(W15&gt;=(-5),W15&lt;=15),"Aceptable",(IF(AND(W15&gt;=(-10),W15&lt;(-5)),"Riesgo","Crítico")))),(IF(AND(W15&gt;=(-15),W15&lt;=5),"Aceptable",(IF(AND(W15&gt;5,W15&lt;=15),"Riesgo","Crítico")))))))</f>
        <v>Riesgo</v>
      </c>
      <c r="Y15" s="127" t="s">
        <v>179</v>
      </c>
      <c r="Z15" s="127" t="s">
        <v>230</v>
      </c>
      <c r="AA15" s="127" t="s">
        <v>180</v>
      </c>
      <c r="AB15" s="124" t="s">
        <v>147</v>
      </c>
      <c r="AC15" s="124"/>
      <c r="AD15" s="196"/>
      <c r="AE15" s="124"/>
      <c r="AF15" s="124"/>
      <c r="AG15" s="124"/>
      <c r="AH15" s="124" t="str">
        <f t="shared" si="4"/>
        <v/>
      </c>
      <c r="AI15" s="124" t="str">
        <f t="shared" si="5"/>
        <v>Crítico</v>
      </c>
      <c r="AJ15" s="127"/>
      <c r="AK15" s="127"/>
      <c r="AL15" s="127"/>
      <c r="AM15" s="127"/>
      <c r="AN15" s="127"/>
      <c r="AO15" s="197">
        <v>0.38700000000000001</v>
      </c>
      <c r="AP15" s="124"/>
      <c r="AQ15" s="124"/>
      <c r="AR15" s="124"/>
      <c r="AS15" s="124">
        <f t="shared" si="6"/>
        <v>-100</v>
      </c>
      <c r="AT15" s="124" t="str">
        <f t="shared" si="7"/>
        <v>Crítico</v>
      </c>
      <c r="AU15" s="127"/>
      <c r="AV15" s="127"/>
      <c r="AW15" s="127"/>
      <c r="AX15" s="127"/>
      <c r="AY15" s="127"/>
      <c r="AZ15" s="185">
        <v>0.67700000000000005</v>
      </c>
      <c r="BA15" s="124"/>
      <c r="BB15" s="124"/>
      <c r="BC15" s="124"/>
      <c r="BD15" s="124">
        <f t="shared" ref="BD15:BD17" si="24">IF(ISERROR((-1)*(100-((BA15*100)/AZ15))),"",((-1)*(100-((BA15*100)/AZ15))))</f>
        <v>-100</v>
      </c>
      <c r="BE15" s="124" t="str">
        <f t="shared" ref="BE15:BE17" si="25">IF(ISERROR(IF(AJ$8="Ascendente",(IF(AND(BD15&gt;=(-5),BD15&lt;=15),"Aceptable",(IF(AND(BD15&gt;=(-10),BD15&lt;(-5)),"Riesgo","Crítico")))),(IF(AND(BD15&gt;=(-15),BD15&lt;=5),"Aceptable",(IF(AND(BD15&gt;5,BD15&lt;=15),"Riesgo","Crítico")))))),"",(IF(AJ15="Ascendente",(IF(AND(BD15&gt;=(-5),BD15&lt;=15),"Aceptable",(IF(AND(BD15&gt;=(-10),BD15&lt;(-5)),"Riesgo","Crítico")))),(IF(AND(BD15&gt;=(-15),BD15&lt;=5),"Aceptable",(IF(AND(BD15&gt;5,BD15&lt;=15),"Riesgo","Crítico")))))))</f>
        <v>Crítico</v>
      </c>
      <c r="BF15" s="124"/>
      <c r="BG15" s="124"/>
      <c r="BH15" s="124"/>
      <c r="BI15" s="124"/>
      <c r="BJ15" s="124"/>
      <c r="BK15" s="185">
        <v>1</v>
      </c>
      <c r="BL15" s="124"/>
      <c r="BM15" s="124"/>
      <c r="BN15" s="124"/>
      <c r="BO15" s="124">
        <f t="shared" si="10"/>
        <v>-100</v>
      </c>
      <c r="BP15" s="124" t="str">
        <f t="shared" si="11"/>
        <v>Crítico</v>
      </c>
      <c r="BQ15" s="127"/>
      <c r="BR15" s="127"/>
      <c r="BS15" s="127"/>
      <c r="BT15" s="127"/>
      <c r="BU15" s="127"/>
      <c r="BV15" s="81" t="s">
        <v>181</v>
      </c>
      <c r="BW15" s="122" t="s">
        <v>123</v>
      </c>
      <c r="BX15" s="123"/>
      <c r="BY15" s="53">
        <v>0</v>
      </c>
      <c r="BZ15" s="145"/>
      <c r="CA15" s="86" t="s">
        <v>147</v>
      </c>
      <c r="CB15" s="84"/>
      <c r="CC15" s="63"/>
      <c r="CD15" s="63"/>
      <c r="CE15" s="63"/>
      <c r="CF15" s="63"/>
      <c r="CG15" s="63"/>
      <c r="CH15" s="63"/>
      <c r="CI15" s="63"/>
      <c r="CJ15" s="63"/>
      <c r="CK15" s="63"/>
      <c r="CL15" s="63"/>
      <c r="CM15" s="63"/>
      <c r="CN15" s="37"/>
      <c r="CO15" s="35"/>
      <c r="CP15" s="35"/>
      <c r="CQ15" s="35"/>
      <c r="CR15" s="33"/>
      <c r="CS15" s="33"/>
      <c r="CT15" s="38"/>
    </row>
    <row r="16" spans="1:98" ht="67.5" customHeight="1">
      <c r="A16" s="176"/>
      <c r="B16" s="216"/>
      <c r="C16" s="177"/>
      <c r="D16" s="178"/>
      <c r="E16" s="178"/>
      <c r="F16" s="179"/>
      <c r="G16" s="178"/>
      <c r="H16" s="178"/>
      <c r="I16" s="178"/>
      <c r="J16" s="178"/>
      <c r="K16" s="157"/>
      <c r="L16" s="157"/>
      <c r="M16" s="194"/>
      <c r="N16" s="195"/>
      <c r="O16" s="125"/>
      <c r="P16" s="125"/>
      <c r="Q16" s="125"/>
      <c r="R16" s="125"/>
      <c r="S16" s="185"/>
      <c r="T16" s="125"/>
      <c r="U16" s="125"/>
      <c r="V16" s="125"/>
      <c r="W16" s="125" t="str">
        <f t="shared" si="22"/>
        <v/>
      </c>
      <c r="X16" s="125" t="str">
        <f t="shared" si="23"/>
        <v>Crítico</v>
      </c>
      <c r="Y16" s="128"/>
      <c r="Z16" s="128"/>
      <c r="AA16" s="128"/>
      <c r="AB16" s="125"/>
      <c r="AC16" s="125"/>
      <c r="AD16" s="196"/>
      <c r="AE16" s="125"/>
      <c r="AF16" s="125"/>
      <c r="AG16" s="125"/>
      <c r="AH16" s="125" t="str">
        <f t="shared" si="4"/>
        <v/>
      </c>
      <c r="AI16" s="125" t="str">
        <f t="shared" si="5"/>
        <v>Crítico</v>
      </c>
      <c r="AJ16" s="128"/>
      <c r="AK16" s="128"/>
      <c r="AL16" s="128"/>
      <c r="AM16" s="128"/>
      <c r="AN16" s="128"/>
      <c r="AO16" s="197"/>
      <c r="AP16" s="125"/>
      <c r="AQ16" s="125"/>
      <c r="AR16" s="125"/>
      <c r="AS16" s="125"/>
      <c r="AT16" s="125" t="str">
        <f t="shared" si="7"/>
        <v>Aceptable</v>
      </c>
      <c r="AU16" s="128"/>
      <c r="AV16" s="128"/>
      <c r="AW16" s="128"/>
      <c r="AX16" s="128"/>
      <c r="AY16" s="128"/>
      <c r="AZ16" s="185"/>
      <c r="BA16" s="125"/>
      <c r="BB16" s="125"/>
      <c r="BC16" s="125"/>
      <c r="BD16" s="125" t="str">
        <f t="shared" si="24"/>
        <v/>
      </c>
      <c r="BE16" s="125" t="str">
        <f t="shared" si="25"/>
        <v>Crítico</v>
      </c>
      <c r="BF16" s="125"/>
      <c r="BG16" s="125"/>
      <c r="BH16" s="125"/>
      <c r="BI16" s="125"/>
      <c r="BJ16" s="125"/>
      <c r="BK16" s="185"/>
      <c r="BL16" s="125"/>
      <c r="BM16" s="125"/>
      <c r="BN16" s="125"/>
      <c r="BO16" s="125"/>
      <c r="BP16" s="125"/>
      <c r="BQ16" s="128"/>
      <c r="BR16" s="128"/>
      <c r="BS16" s="128"/>
      <c r="BT16" s="128"/>
      <c r="BU16" s="128"/>
      <c r="BV16" s="81" t="s">
        <v>182</v>
      </c>
      <c r="BW16" s="122" t="s">
        <v>123</v>
      </c>
      <c r="BX16" s="123"/>
      <c r="BY16" s="53">
        <v>0</v>
      </c>
      <c r="BZ16" s="145"/>
      <c r="CA16" s="86" t="s">
        <v>147</v>
      </c>
      <c r="CB16" s="84"/>
      <c r="CC16" s="63"/>
      <c r="CD16" s="63"/>
      <c r="CE16" s="63"/>
      <c r="CF16" s="63"/>
      <c r="CG16" s="63"/>
      <c r="CH16" s="63"/>
      <c r="CI16" s="63"/>
      <c r="CJ16" s="63"/>
      <c r="CK16" s="63"/>
      <c r="CL16" s="63"/>
      <c r="CM16" s="63"/>
      <c r="CN16" s="37"/>
      <c r="CO16" s="35"/>
      <c r="CP16" s="35"/>
      <c r="CQ16" s="35"/>
      <c r="CR16" s="33"/>
      <c r="CS16" s="33"/>
      <c r="CT16" s="38"/>
    </row>
    <row r="17" spans="1:98" ht="70.5" customHeight="1">
      <c r="A17" s="176"/>
      <c r="B17" s="217"/>
      <c r="C17" s="177"/>
      <c r="D17" s="178"/>
      <c r="E17" s="178"/>
      <c r="F17" s="179"/>
      <c r="G17" s="178"/>
      <c r="H17" s="178"/>
      <c r="I17" s="178"/>
      <c r="J17" s="178"/>
      <c r="K17" s="157"/>
      <c r="L17" s="157"/>
      <c r="M17" s="194"/>
      <c r="N17" s="195"/>
      <c r="O17" s="126"/>
      <c r="P17" s="126"/>
      <c r="Q17" s="126"/>
      <c r="R17" s="126"/>
      <c r="S17" s="196"/>
      <c r="T17" s="126"/>
      <c r="U17" s="126"/>
      <c r="V17" s="126"/>
      <c r="W17" s="126" t="str">
        <f t="shared" si="22"/>
        <v/>
      </c>
      <c r="X17" s="126" t="str">
        <f t="shared" si="23"/>
        <v>Crítico</v>
      </c>
      <c r="Y17" s="129"/>
      <c r="Z17" s="129"/>
      <c r="AA17" s="129"/>
      <c r="AB17" s="126"/>
      <c r="AC17" s="126"/>
      <c r="AD17" s="196"/>
      <c r="AE17" s="126"/>
      <c r="AF17" s="126"/>
      <c r="AG17" s="126"/>
      <c r="AH17" s="126" t="str">
        <f t="shared" si="4"/>
        <v/>
      </c>
      <c r="AI17" s="126" t="str">
        <f t="shared" si="5"/>
        <v>Crítico</v>
      </c>
      <c r="AJ17" s="129"/>
      <c r="AK17" s="129"/>
      <c r="AL17" s="129"/>
      <c r="AM17" s="129"/>
      <c r="AN17" s="129"/>
      <c r="AO17" s="196"/>
      <c r="AP17" s="126"/>
      <c r="AQ17" s="126"/>
      <c r="AR17" s="126"/>
      <c r="AS17" s="126"/>
      <c r="AT17" s="126" t="str">
        <f t="shared" si="7"/>
        <v>Aceptable</v>
      </c>
      <c r="AU17" s="129"/>
      <c r="AV17" s="129"/>
      <c r="AW17" s="129"/>
      <c r="AX17" s="129"/>
      <c r="AY17" s="129"/>
      <c r="AZ17" s="185"/>
      <c r="BA17" s="126"/>
      <c r="BB17" s="126"/>
      <c r="BC17" s="126"/>
      <c r="BD17" s="126" t="str">
        <f t="shared" si="24"/>
        <v/>
      </c>
      <c r="BE17" s="126" t="str">
        <f t="shared" si="25"/>
        <v>Crítico</v>
      </c>
      <c r="BF17" s="126"/>
      <c r="BG17" s="126"/>
      <c r="BH17" s="126"/>
      <c r="BI17" s="126"/>
      <c r="BJ17" s="126"/>
      <c r="BK17" s="185"/>
      <c r="BL17" s="126"/>
      <c r="BM17" s="126"/>
      <c r="BN17" s="126"/>
      <c r="BO17" s="126"/>
      <c r="BP17" s="126"/>
      <c r="BQ17" s="129"/>
      <c r="BR17" s="129"/>
      <c r="BS17" s="129"/>
      <c r="BT17" s="129"/>
      <c r="BU17" s="129"/>
      <c r="BV17" s="81" t="s">
        <v>183</v>
      </c>
      <c r="BW17" s="122" t="s">
        <v>123</v>
      </c>
      <c r="BX17" s="123"/>
      <c r="BY17" s="53">
        <v>0</v>
      </c>
      <c r="BZ17" s="146"/>
      <c r="CA17" s="86" t="s">
        <v>124</v>
      </c>
      <c r="CB17" s="84"/>
      <c r="CC17" s="84"/>
      <c r="CD17" s="84"/>
      <c r="CE17" s="84"/>
      <c r="CF17" s="84"/>
      <c r="CG17" s="84"/>
      <c r="CH17" s="84"/>
      <c r="CI17" s="84"/>
      <c r="CJ17" s="84"/>
      <c r="CK17" s="84"/>
      <c r="CL17" s="84"/>
      <c r="CM17" s="84"/>
      <c r="CN17" s="38"/>
      <c r="CO17" s="38"/>
      <c r="CP17" s="38"/>
      <c r="CQ17" s="38"/>
      <c r="CR17" s="38"/>
      <c r="CS17" s="38"/>
      <c r="CT17" s="38"/>
    </row>
    <row r="18" spans="1:98" ht="15.75" customHeight="1">
      <c r="A18" s="45"/>
      <c r="B18" s="45"/>
      <c r="C18" s="45"/>
      <c r="D18" s="186"/>
      <c r="E18" s="187"/>
      <c r="F18" s="187"/>
      <c r="G18" s="187"/>
      <c r="H18" s="187"/>
      <c r="BW18" s="47"/>
      <c r="BY18" s="56">
        <f>SUM(BY6:BY17)</f>
        <v>163920</v>
      </c>
      <c r="BZ18" s="48"/>
    </row>
    <row r="19" spans="1:98" ht="15.75" customHeight="1">
      <c r="A19" s="45"/>
      <c r="B19" s="45"/>
      <c r="C19" s="45"/>
      <c r="D19" s="186"/>
      <c r="E19" s="181"/>
      <c r="F19" s="181"/>
      <c r="G19" s="181"/>
      <c r="H19" s="181"/>
    </row>
    <row r="20" spans="1:98" ht="15.75" customHeight="1">
      <c r="A20" s="45"/>
      <c r="B20" s="45"/>
      <c r="C20" s="45"/>
      <c r="D20" s="45"/>
      <c r="E20" s="181"/>
      <c r="F20" s="181"/>
      <c r="G20" s="181"/>
      <c r="H20" s="181"/>
    </row>
    <row r="21" spans="1:98" ht="15.75" customHeight="1">
      <c r="E21" s="181"/>
      <c r="F21" s="181"/>
      <c r="G21" s="181"/>
      <c r="H21" s="181"/>
      <c r="I21" s="181"/>
    </row>
  </sheetData>
  <mergeCells count="332">
    <mergeCell ref="BM15:BM17"/>
    <mergeCell ref="BN15:BN17"/>
    <mergeCell ref="BN10:BN12"/>
    <mergeCell ref="BM10:BM12"/>
    <mergeCell ref="BC10:BC12"/>
    <mergeCell ref="BB10:BB12"/>
    <mergeCell ref="BB8:BB9"/>
    <mergeCell ref="BC8:BC9"/>
    <mergeCell ref="BM8:BM9"/>
    <mergeCell ref="BN8:BN9"/>
    <mergeCell ref="BL15:BL17"/>
    <mergeCell ref="BD15:BD17"/>
    <mergeCell ref="BE15:BE17"/>
    <mergeCell ref="BF15:BF17"/>
    <mergeCell ref="BG15:BG17"/>
    <mergeCell ref="BH15:BH17"/>
    <mergeCell ref="BI15:BI17"/>
    <mergeCell ref="BB15:BB17"/>
    <mergeCell ref="BC15:BC17"/>
    <mergeCell ref="BJ15:BJ17"/>
    <mergeCell ref="AF10:AF12"/>
    <mergeCell ref="AG10:AG12"/>
    <mergeCell ref="AF8:AF9"/>
    <mergeCell ref="AG8:AG9"/>
    <mergeCell ref="AF6:AF7"/>
    <mergeCell ref="AG6:AG7"/>
    <mergeCell ref="AF15:AF17"/>
    <mergeCell ref="AG15:AG17"/>
    <mergeCell ref="AQ15:AQ17"/>
    <mergeCell ref="AQ10:AQ12"/>
    <mergeCell ref="AQ8:AQ9"/>
    <mergeCell ref="AQ6:AQ7"/>
    <mergeCell ref="AI6:AI7"/>
    <mergeCell ref="AJ6:AJ7"/>
    <mergeCell ref="AK6:AK7"/>
    <mergeCell ref="AL6:AL7"/>
    <mergeCell ref="AM6:AM7"/>
    <mergeCell ref="AN6:AN7"/>
    <mergeCell ref="AP6:AP7"/>
    <mergeCell ref="AM15:AM17"/>
    <mergeCell ref="AN15:AN17"/>
    <mergeCell ref="AP15:AP17"/>
    <mergeCell ref="AN10:AN12"/>
    <mergeCell ref="AM8:AM9"/>
    <mergeCell ref="U15:U17"/>
    <mergeCell ref="V15:V17"/>
    <mergeCell ref="B8:B9"/>
    <mergeCell ref="B1:B3"/>
    <mergeCell ref="B6:B7"/>
    <mergeCell ref="B10:B12"/>
    <mergeCell ref="B15:B17"/>
    <mergeCell ref="U10:U12"/>
    <mergeCell ref="V10:V12"/>
    <mergeCell ref="U8:U9"/>
    <mergeCell ref="V8:V9"/>
    <mergeCell ref="U6:U7"/>
    <mergeCell ref="V6:V7"/>
    <mergeCell ref="N8:N9"/>
    <mergeCell ref="S8:S9"/>
    <mergeCell ref="O6:O7"/>
    <mergeCell ref="P6:P7"/>
    <mergeCell ref="Q6:Q7"/>
    <mergeCell ref="R6:R7"/>
    <mergeCell ref="T6:T7"/>
    <mergeCell ref="O10:O12"/>
    <mergeCell ref="P10:P12"/>
    <mergeCell ref="Q10:Q12"/>
    <mergeCell ref="R10:R12"/>
    <mergeCell ref="CN1:CQ2"/>
    <mergeCell ref="CR2:CS2"/>
    <mergeCell ref="K1:K3"/>
    <mergeCell ref="L1:L3"/>
    <mergeCell ref="AD2:AN2"/>
    <mergeCell ref="C1:C3"/>
    <mergeCell ref="A1:A3"/>
    <mergeCell ref="N2:R2"/>
    <mergeCell ref="AO2:AY2"/>
    <mergeCell ref="M1:BU1"/>
    <mergeCell ref="AZ2:BJ2"/>
    <mergeCell ref="BK2:BU2"/>
    <mergeCell ref="S2:AC2"/>
    <mergeCell ref="CB2:CM2"/>
    <mergeCell ref="BV1:CM1"/>
    <mergeCell ref="BZ2:BZ3"/>
    <mergeCell ref="D18:D19"/>
    <mergeCell ref="E18:H18"/>
    <mergeCell ref="E19:H19"/>
    <mergeCell ref="E20:H20"/>
    <mergeCell ref="BV2:BV3"/>
    <mergeCell ref="BW2:BX2"/>
    <mergeCell ref="M2:M3"/>
    <mergeCell ref="D1:J2"/>
    <mergeCell ref="D6:D7"/>
    <mergeCell ref="AD6:AD7"/>
    <mergeCell ref="AO6:AO7"/>
    <mergeCell ref="AZ6:AZ7"/>
    <mergeCell ref="BK6:BK7"/>
    <mergeCell ref="G8:G9"/>
    <mergeCell ref="H8:H9"/>
    <mergeCell ref="M15:M17"/>
    <mergeCell ref="N15:N17"/>
    <mergeCell ref="S15:S17"/>
    <mergeCell ref="AO15:AO17"/>
    <mergeCell ref="AD15:AD17"/>
    <mergeCell ref="G15:G17"/>
    <mergeCell ref="H15:H17"/>
    <mergeCell ref="I15:I17"/>
    <mergeCell ref="J15:J17"/>
    <mergeCell ref="E21:I21"/>
    <mergeCell ref="BV4:CA4"/>
    <mergeCell ref="BV5:CA5"/>
    <mergeCell ref="BY2:BY3"/>
    <mergeCell ref="CA2:CA3"/>
    <mergeCell ref="E6:E7"/>
    <mergeCell ref="F6:F7"/>
    <mergeCell ref="G6:G7"/>
    <mergeCell ref="H6:H7"/>
    <mergeCell ref="I6:I7"/>
    <mergeCell ref="J6:J7"/>
    <mergeCell ref="K6:K7"/>
    <mergeCell ref="L6:L7"/>
    <mergeCell ref="M6:M7"/>
    <mergeCell ref="N6:N7"/>
    <mergeCell ref="S6:S7"/>
    <mergeCell ref="I8:I9"/>
    <mergeCell ref="J8:J9"/>
    <mergeCell ref="K8:K9"/>
    <mergeCell ref="L8:L9"/>
    <mergeCell ref="M8:M9"/>
    <mergeCell ref="I10:I12"/>
    <mergeCell ref="AZ15:AZ17"/>
    <mergeCell ref="BK15:BK17"/>
    <mergeCell ref="A6:A9"/>
    <mergeCell ref="C8:C9"/>
    <mergeCell ref="D8:D9"/>
    <mergeCell ref="E8:E9"/>
    <mergeCell ref="F8:F9"/>
    <mergeCell ref="C6:C7"/>
    <mergeCell ref="A10:A17"/>
    <mergeCell ref="C15:C17"/>
    <mergeCell ref="D15:D17"/>
    <mergeCell ref="E15:E17"/>
    <mergeCell ref="F15:F17"/>
    <mergeCell ref="D10:D12"/>
    <mergeCell ref="E10:E12"/>
    <mergeCell ref="F10:F12"/>
    <mergeCell ref="C10:C12"/>
    <mergeCell ref="BO15:BO17"/>
    <mergeCell ref="BP15:BP17"/>
    <mergeCell ref="BQ15:BQ17"/>
    <mergeCell ref="BR15:BR17"/>
    <mergeCell ref="BS15:BS17"/>
    <mergeCell ref="BT15:BT17"/>
    <mergeCell ref="K15:K17"/>
    <mergeCell ref="G10:G12"/>
    <mergeCell ref="H10:H12"/>
    <mergeCell ref="J10:J12"/>
    <mergeCell ref="K10:K12"/>
    <mergeCell ref="L10:L12"/>
    <mergeCell ref="M10:M12"/>
    <mergeCell ref="N10:N12"/>
    <mergeCell ref="L15:L17"/>
    <mergeCell ref="O15:O17"/>
    <mergeCell ref="P15:P17"/>
    <mergeCell ref="Q15:Q17"/>
    <mergeCell ref="R15:R17"/>
    <mergeCell ref="T15:T17"/>
    <mergeCell ref="W15:W17"/>
    <mergeCell ref="X15:X17"/>
    <mergeCell ref="Y15:Y17"/>
    <mergeCell ref="Z15:Z17"/>
    <mergeCell ref="BL6:BL7"/>
    <mergeCell ref="BO6:BO7"/>
    <mergeCell ref="BP6:BP7"/>
    <mergeCell ref="BQ6:BQ7"/>
    <mergeCell ref="BR6:BR7"/>
    <mergeCell ref="BS6:BS7"/>
    <mergeCell ref="BT6:BT7"/>
    <mergeCell ref="BU6:BU7"/>
    <mergeCell ref="BL8:BL9"/>
    <mergeCell ref="BO8:BO9"/>
    <mergeCell ref="BP8:BP9"/>
    <mergeCell ref="BN6:BN7"/>
    <mergeCell ref="BM6:BM7"/>
    <mergeCell ref="AD8:AD9"/>
    <mergeCell ref="AO8:AO9"/>
    <mergeCell ref="AZ8:AZ9"/>
    <mergeCell ref="BK10:BK12"/>
    <mergeCell ref="S10:S12"/>
    <mergeCell ref="AD10:AD12"/>
    <mergeCell ref="AO10:AO12"/>
    <mergeCell ref="AZ10:AZ12"/>
    <mergeCell ref="AC10:AC12"/>
    <mergeCell ref="AE10:AE12"/>
    <mergeCell ref="AH10:AH12"/>
    <mergeCell ref="AE8:AE9"/>
    <mergeCell ref="AH8:AH9"/>
    <mergeCell ref="AI8:AI9"/>
    <mergeCell ref="AJ8:AJ9"/>
    <mergeCell ref="AK8:AK9"/>
    <mergeCell ref="AI10:AI12"/>
    <mergeCell ref="AJ10:AJ12"/>
    <mergeCell ref="AK10:AK12"/>
    <mergeCell ref="AL8:AL9"/>
    <mergeCell ref="AL10:AL12"/>
    <mergeCell ref="AM10:AM12"/>
    <mergeCell ref="T10:T12"/>
    <mergeCell ref="W10:W12"/>
    <mergeCell ref="W6:W7"/>
    <mergeCell ref="X6:X7"/>
    <mergeCell ref="Y6:Y7"/>
    <mergeCell ref="Z6:Z7"/>
    <mergeCell ref="AA6:AA7"/>
    <mergeCell ref="AB6:AB7"/>
    <mergeCell ref="AC6:AC7"/>
    <mergeCell ref="AE6:AE7"/>
    <mergeCell ref="AH6:AH7"/>
    <mergeCell ref="AS6:AS7"/>
    <mergeCell ref="AT6:AT7"/>
    <mergeCell ref="AU6:AU7"/>
    <mergeCell ref="AV6:AV7"/>
    <mergeCell ref="AW6:AW7"/>
    <mergeCell ref="AX6:AX7"/>
    <mergeCell ref="AR6:AR7"/>
    <mergeCell ref="AY6:AY7"/>
    <mergeCell ref="BA6:BA7"/>
    <mergeCell ref="BD6:BD7"/>
    <mergeCell ref="BE6:BE7"/>
    <mergeCell ref="BF6:BF7"/>
    <mergeCell ref="BG6:BG7"/>
    <mergeCell ref="BH6:BH7"/>
    <mergeCell ref="BI6:BI7"/>
    <mergeCell ref="BJ6:BJ7"/>
    <mergeCell ref="BB6:BB7"/>
    <mergeCell ref="BC6:BC7"/>
    <mergeCell ref="AA15:AA17"/>
    <mergeCell ref="AB15:AB17"/>
    <mergeCell ref="AC15:AC17"/>
    <mergeCell ref="AE15:AE17"/>
    <mergeCell ref="AH15:AH17"/>
    <mergeCell ref="AI15:AI17"/>
    <mergeCell ref="AJ15:AJ17"/>
    <mergeCell ref="AK15:AK17"/>
    <mergeCell ref="AL15:AL17"/>
    <mergeCell ref="AS15:AS17"/>
    <mergeCell ref="AT15:AT17"/>
    <mergeCell ref="AU15:AU17"/>
    <mergeCell ref="AV15:AV17"/>
    <mergeCell ref="AW15:AW17"/>
    <mergeCell ref="AR15:AR17"/>
    <mergeCell ref="AX15:AX17"/>
    <mergeCell ref="AY15:AY17"/>
    <mergeCell ref="BA15:BA17"/>
    <mergeCell ref="AA8:AA9"/>
    <mergeCell ref="AB8:AB9"/>
    <mergeCell ref="AC8:AC9"/>
    <mergeCell ref="X10:X12"/>
    <mergeCell ref="Y10:Y12"/>
    <mergeCell ref="Z10:Z12"/>
    <mergeCell ref="AA10:AA12"/>
    <mergeCell ref="AB10:AB12"/>
    <mergeCell ref="O8:O9"/>
    <mergeCell ref="P8:P9"/>
    <mergeCell ref="Q8:Q9"/>
    <mergeCell ref="R8:R9"/>
    <mergeCell ref="T8:T9"/>
    <mergeCell ref="W8:W9"/>
    <mergeCell ref="X8:X9"/>
    <mergeCell ref="Y8:Y9"/>
    <mergeCell ref="Z8:Z9"/>
    <mergeCell ref="AN8:AN9"/>
    <mergeCell ref="AP8:AP9"/>
    <mergeCell ref="AS8:AS9"/>
    <mergeCell ref="AT8:AT9"/>
    <mergeCell ref="AP10:AP12"/>
    <mergeCell ref="AS10:AS12"/>
    <mergeCell ref="AT10:AT12"/>
    <mergeCell ref="AR10:AR12"/>
    <mergeCell ref="AR8:AR9"/>
    <mergeCell ref="AU8:AU9"/>
    <mergeCell ref="AV8:AV9"/>
    <mergeCell ref="AW8:AW9"/>
    <mergeCell ref="AX8:AX9"/>
    <mergeCell ref="AY8:AY9"/>
    <mergeCell ref="AU10:AU12"/>
    <mergeCell ref="AV10:AV12"/>
    <mergeCell ref="AW10:AW12"/>
    <mergeCell ref="AX10:AX12"/>
    <mergeCell ref="AY10:AY12"/>
    <mergeCell ref="BW9:BX9"/>
    <mergeCell ref="BW12:BX12"/>
    <mergeCell ref="BA8:BA9"/>
    <mergeCell ref="BD8:BD9"/>
    <mergeCell ref="BE8:BE9"/>
    <mergeCell ref="BF8:BF9"/>
    <mergeCell ref="BG8:BG9"/>
    <mergeCell ref="BH8:BH9"/>
    <mergeCell ref="BI8:BI9"/>
    <mergeCell ref="BJ8:BJ9"/>
    <mergeCell ref="BA10:BA12"/>
    <mergeCell ref="BD10:BD12"/>
    <mergeCell ref="BE10:BE12"/>
    <mergeCell ref="BF10:BF12"/>
    <mergeCell ref="BG10:BG12"/>
    <mergeCell ref="BH10:BH12"/>
    <mergeCell ref="BI10:BI12"/>
    <mergeCell ref="BJ10:BJ12"/>
    <mergeCell ref="BK8:BK9"/>
    <mergeCell ref="BW13:BX13"/>
    <mergeCell ref="BW14:BX14"/>
    <mergeCell ref="BL10:BL12"/>
    <mergeCell ref="BO10:BO12"/>
    <mergeCell ref="BP10:BP12"/>
    <mergeCell ref="BQ10:BQ12"/>
    <mergeCell ref="BR10:BR12"/>
    <mergeCell ref="BS10:BS12"/>
    <mergeCell ref="CB4:CM4"/>
    <mergeCell ref="CB5:CM5"/>
    <mergeCell ref="BT10:BT12"/>
    <mergeCell ref="BU10:BU12"/>
    <mergeCell ref="BQ8:BQ9"/>
    <mergeCell ref="BR8:BR9"/>
    <mergeCell ref="BS8:BS9"/>
    <mergeCell ref="BT8:BT9"/>
    <mergeCell ref="BU8:BU9"/>
    <mergeCell ref="BZ6:BZ9"/>
    <mergeCell ref="BZ10:BZ17"/>
    <mergeCell ref="BU15:BU17"/>
    <mergeCell ref="BW15:BX15"/>
    <mergeCell ref="BW16:BX16"/>
    <mergeCell ref="BW17:BX17"/>
    <mergeCell ref="BW7:BX7"/>
  </mergeCells>
  <phoneticPr fontId="25" type="noConversion"/>
  <conditionalFormatting sqref="Q4:Q6 X4:X6 AI4:AI6 AT4:AT6 BE4:BE6 BP4:BP6 Q8 X8 AI8 AT8 BE8 BP8 Q10 X10 AI10 AT10 BE10 BP10 Q13:Q15 X13:X15 AI13:AI15 AT13:AT15 BE13:BE15 BP13:BP15">
    <cfRule type="containsText" dxfId="2" priority="181" operator="containsText" text="Aceptable">
      <formula>NOT(ISERROR(SEARCH("Aceptable",Q4)))</formula>
    </cfRule>
    <cfRule type="containsText" dxfId="1" priority="182" operator="containsText" text="Crítico">
      <formula>NOT(ISERROR(SEARCH("Crítico",Q4)))</formula>
    </cfRule>
    <cfRule type="containsText" dxfId="0" priority="183" operator="containsText" text="Riesgo">
      <formula>NOT(ISERROR(SEARCH("Riesgo",Q4)))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5BE1-CCA3-49EA-86F9-7FFF37A2F1E0}">
  <dimension ref="A1:F31"/>
  <sheetViews>
    <sheetView zoomScale="70" zoomScaleNormal="70" workbookViewId="0">
      <pane xSplit="1" ySplit="2" topLeftCell="B3" activePane="bottomRight" state="frozen"/>
      <selection pane="topRight" activeCell="B1" sqref="B1"/>
      <selection pane="bottomLeft" activeCell="A3" sqref="A3"/>
      <selection pane="bottomRight" activeCell="F14" sqref="F14:F17"/>
    </sheetView>
  </sheetViews>
  <sheetFormatPr baseColWidth="10" defaultColWidth="11.42578125" defaultRowHeight="15"/>
  <cols>
    <col min="1" max="1" width="31.5703125" style="5" customWidth="1"/>
    <col min="2" max="2" width="42.5703125" style="5" customWidth="1"/>
    <col min="3" max="3" width="58.42578125" style="5" customWidth="1"/>
    <col min="4" max="4" width="31" style="5" customWidth="1"/>
    <col min="5" max="5" width="97.85546875" style="5" customWidth="1"/>
    <col min="6" max="6" width="50.140625" style="5" bestFit="1" customWidth="1"/>
    <col min="7" max="16384" width="11.42578125" style="5"/>
  </cols>
  <sheetData>
    <row r="1" spans="1:6" s="1" customFormat="1" ht="16.5" customHeight="1">
      <c r="A1" s="223" t="s">
        <v>184</v>
      </c>
      <c r="B1" s="226" t="s">
        <v>185</v>
      </c>
      <c r="C1" s="226" t="s">
        <v>186</v>
      </c>
      <c r="D1" s="226" t="s">
        <v>187</v>
      </c>
      <c r="E1" s="223" t="s">
        <v>188</v>
      </c>
      <c r="F1" s="224" t="s">
        <v>189</v>
      </c>
    </row>
    <row r="2" spans="1:6" s="1" customFormat="1" ht="33.75" customHeight="1">
      <c r="A2" s="223"/>
      <c r="B2" s="226"/>
      <c r="C2" s="226"/>
      <c r="D2" s="226"/>
      <c r="E2" s="223"/>
      <c r="F2" s="224"/>
    </row>
    <row r="3" spans="1:6" ht="194.25" customHeight="1">
      <c r="A3" s="225" t="s">
        <v>190</v>
      </c>
      <c r="B3" s="3" t="s">
        <v>191</v>
      </c>
      <c r="C3" s="4" t="s">
        <v>192</v>
      </c>
      <c r="D3" s="2" t="s">
        <v>193</v>
      </c>
      <c r="E3" s="2" t="s">
        <v>194</v>
      </c>
      <c r="F3" s="2" t="s">
        <v>195</v>
      </c>
    </row>
    <row r="4" spans="1:6" ht="247.5" customHeight="1">
      <c r="A4" s="225"/>
      <c r="B4" s="6" t="s">
        <v>196</v>
      </c>
      <c r="C4" s="4" t="s">
        <v>197</v>
      </c>
      <c r="D4" s="7">
        <v>85000</v>
      </c>
      <c r="E4" s="8" t="s">
        <v>198</v>
      </c>
      <c r="F4" s="2" t="s">
        <v>199</v>
      </c>
    </row>
    <row r="5" spans="1:6" ht="254.25" customHeight="1">
      <c r="A5" s="225"/>
      <c r="B5" s="6" t="s">
        <v>200</v>
      </c>
      <c r="C5" s="4" t="s">
        <v>201</v>
      </c>
      <c r="D5" s="2" t="s">
        <v>202</v>
      </c>
      <c r="E5" s="9" t="s">
        <v>203</v>
      </c>
      <c r="F5" s="2" t="s">
        <v>204</v>
      </c>
    </row>
    <row r="6" spans="1:6" ht="105">
      <c r="A6" s="225"/>
      <c r="B6" s="6" t="s">
        <v>205</v>
      </c>
      <c r="C6" s="4" t="s">
        <v>206</v>
      </c>
      <c r="D6" s="2" t="s">
        <v>207</v>
      </c>
      <c r="E6" s="2" t="s">
        <v>208</v>
      </c>
      <c r="F6" s="2" t="s">
        <v>209</v>
      </c>
    </row>
    <row r="7" spans="1:6" ht="90">
      <c r="A7" s="225"/>
      <c r="B7" s="6" t="s">
        <v>210</v>
      </c>
      <c r="C7" s="4" t="s">
        <v>211</v>
      </c>
      <c r="D7" s="2" t="s">
        <v>207</v>
      </c>
      <c r="E7" s="2" t="s">
        <v>208</v>
      </c>
      <c r="F7" s="2" t="s">
        <v>209</v>
      </c>
    </row>
    <row r="8" spans="1:6" ht="90">
      <c r="A8" s="225"/>
      <c r="B8" s="4" t="s">
        <v>212</v>
      </c>
      <c r="C8" s="4" t="s">
        <v>213</v>
      </c>
      <c r="D8" s="9" t="s">
        <v>202</v>
      </c>
      <c r="E8" s="9" t="s">
        <v>203</v>
      </c>
      <c r="F8" s="2" t="s">
        <v>214</v>
      </c>
    </row>
    <row r="9" spans="1:6" ht="99.75" customHeight="1">
      <c r="A9" s="225"/>
      <c r="B9" s="6" t="s">
        <v>215</v>
      </c>
      <c r="C9" s="4" t="s">
        <v>216</v>
      </c>
      <c r="D9" s="9" t="s">
        <v>207</v>
      </c>
      <c r="E9" s="2" t="s">
        <v>217</v>
      </c>
      <c r="F9" s="2"/>
    </row>
    <row r="10" spans="1:6" ht="150">
      <c r="A10" s="225"/>
      <c r="B10" s="6" t="s">
        <v>218</v>
      </c>
      <c r="C10" s="4" t="s">
        <v>219</v>
      </c>
      <c r="D10" s="10">
        <v>50000</v>
      </c>
      <c r="E10" s="2" t="s">
        <v>220</v>
      </c>
      <c r="F10" s="2" t="s">
        <v>221</v>
      </c>
    </row>
    <row r="11" spans="1:6" ht="75">
      <c r="A11" s="225"/>
      <c r="B11" s="4" t="s">
        <v>222</v>
      </c>
      <c r="C11" s="4" t="s">
        <v>223</v>
      </c>
      <c r="D11" s="10">
        <v>100000</v>
      </c>
      <c r="E11" s="2" t="s">
        <v>224</v>
      </c>
      <c r="F11" s="2"/>
    </row>
    <row r="12" spans="1:6" ht="138" customHeight="1">
      <c r="A12" s="225"/>
      <c r="B12" s="4" t="s">
        <v>225</v>
      </c>
      <c r="C12" s="4" t="s">
        <v>226</v>
      </c>
      <c r="D12" s="10">
        <v>15000</v>
      </c>
      <c r="E12" s="2" t="s">
        <v>227</v>
      </c>
      <c r="F12" s="2" t="s">
        <v>228</v>
      </c>
    </row>
    <row r="13" spans="1:6" ht="45" customHeight="1">
      <c r="B13" s="11"/>
      <c r="C13" s="11"/>
      <c r="D13" s="11"/>
      <c r="E13" s="11"/>
    </row>
    <row r="14" spans="1:6" ht="45" customHeight="1">
      <c r="B14" s="11"/>
      <c r="C14" s="11"/>
      <c r="D14" s="11"/>
      <c r="E14" s="11"/>
      <c r="F14" s="12"/>
    </row>
    <row r="15" spans="1:6" ht="45" customHeight="1">
      <c r="F15" s="13"/>
    </row>
    <row r="16" spans="1:6" ht="45" customHeight="1">
      <c r="F16" s="12"/>
    </row>
    <row r="17" spans="6:6" ht="45" customHeight="1">
      <c r="F17" s="11"/>
    </row>
    <row r="18" spans="6:6" ht="45" customHeight="1"/>
    <row r="19" spans="6:6" ht="45" customHeight="1"/>
    <row r="20" spans="6:6" ht="45" customHeight="1"/>
    <row r="21" spans="6:6" ht="45" customHeight="1"/>
    <row r="22" spans="6:6" ht="45" customHeight="1"/>
    <row r="23" spans="6:6" ht="45" customHeight="1"/>
    <row r="24" spans="6:6" ht="45" customHeight="1"/>
    <row r="25" spans="6:6" ht="45" customHeight="1"/>
    <row r="26" spans="6:6" ht="45" customHeight="1"/>
    <row r="27" spans="6:6" ht="45" customHeight="1"/>
    <row r="28" spans="6:6" ht="45" customHeight="1"/>
    <row r="29" spans="6:6" ht="45" customHeight="1"/>
    <row r="30" spans="6:6" ht="45" customHeight="1"/>
    <row r="31" spans="6:6" ht="45" customHeight="1"/>
  </sheetData>
  <mergeCells count="7">
    <mergeCell ref="E1:E2"/>
    <mergeCell ref="F1:F2"/>
    <mergeCell ref="A3:A12"/>
    <mergeCell ref="A1:A2"/>
    <mergeCell ref="B1:B2"/>
    <mergeCell ref="C1:C2"/>
    <mergeCell ref="D1:D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Árboles</vt:lpstr>
      <vt:lpstr>MIR</vt:lpstr>
      <vt:lpstr>Proyectos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Belem Olvera Guerrero</dc:creator>
  <cp:keywords/>
  <dc:description/>
  <cp:lastModifiedBy>Diana Belem Olvera Guerrero</cp:lastModifiedBy>
  <cp:revision/>
  <dcterms:created xsi:type="dcterms:W3CDTF">2018-05-21T17:23:01Z</dcterms:created>
  <dcterms:modified xsi:type="dcterms:W3CDTF">2023-07-04T19:29:42Z</dcterms:modified>
  <cp:category/>
  <cp:contentStatus/>
</cp:coreProperties>
</file>