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esnamx-my.sharepoint.com/personal/dbolvera_sesna_gob_mx/Documents/MIR_UA/"/>
    </mc:Choice>
  </mc:AlternateContent>
  <xr:revisionPtr revIDLastSave="22" documentId="8_{292688C0-1178-4D4B-B304-13D7A7B9998E}" xr6:coauthVersionLast="47" xr6:coauthVersionMax="47" xr10:uidLastSave="{26DC252D-9470-446B-A47D-6FB1225BA73D}"/>
  <workbookProtection workbookAlgorithmName="SHA-512" workbookHashValue="4olxWXbdAaAmOabU+htqXatYZf1NVbfM41GBHpzrquis8FuY2wfkdxxS38wnFDQxO08JjcExfkU3+nCvmMeZ7Q==" workbookSaltValue="XMuOVl6U0Yi7a/eE1esFAA==" workbookSpinCount="100000" lockStructure="1"/>
  <bookViews>
    <workbookView xWindow="20370" yWindow="-4815" windowWidth="29040" windowHeight="15840" activeTab="3" xr2:uid="{00000000-000D-0000-FFFF-FFFF00000000}"/>
  </bookViews>
  <sheets>
    <sheet name="Lluvia de Ideas" sheetId="1" r:id="rId1"/>
    <sheet name="Árbol de Problemas" sheetId="2" r:id="rId2"/>
    <sheet name="Árbol de Objetivos" sheetId="3" r:id="rId3"/>
    <sheet name="MIR-DGAJ" sheetId="5" r:id="rId4"/>
    <sheet name="Proyecto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5" i="5" l="1"/>
  <c r="BL4" i="5"/>
  <c r="AE5" i="5"/>
  <c r="AE8" i="5"/>
  <c r="AE9" i="5"/>
  <c r="AP9" i="5"/>
  <c r="AP8" i="5"/>
  <c r="AP6" i="5"/>
  <c r="BA9" i="5"/>
  <c r="BA8" i="5"/>
  <c r="BA6" i="5"/>
  <c r="BL8" i="5"/>
  <c r="BL9" i="5"/>
  <c r="BL10" i="5"/>
  <c r="BA10" i="5"/>
  <c r="AP10" i="5"/>
  <c r="AP11" i="5"/>
  <c r="BA11" i="5"/>
  <c r="BL11" i="5"/>
  <c r="BL12" i="5"/>
  <c r="BA12" i="5"/>
  <c r="AP12" i="5"/>
  <c r="BL13" i="5"/>
  <c r="BA13" i="5"/>
  <c r="AP13" i="5"/>
  <c r="AE13" i="5"/>
  <c r="T13" i="5"/>
  <c r="W6" i="5"/>
  <c r="X6" i="5" s="1"/>
  <c r="W9" i="5"/>
  <c r="BO12" i="5" l="1"/>
  <c r="BP12" i="5" s="1"/>
  <c r="BO11" i="5"/>
  <c r="BP11" i="5" s="1"/>
  <c r="BO10" i="5"/>
  <c r="BP10" i="5" s="1"/>
  <c r="BO8" i="5"/>
  <c r="BP8" i="5" s="1"/>
  <c r="BO6" i="5"/>
  <c r="BP6" i="5" s="1"/>
  <c r="BD6" i="5"/>
  <c r="BE6" i="5" s="1"/>
  <c r="BD8" i="5"/>
  <c r="BE8" i="5" s="1"/>
  <c r="BD10" i="5"/>
  <c r="BE10" i="5" s="1"/>
  <c r="BD11" i="5"/>
  <c r="BE11" i="5" s="1"/>
  <c r="BD12" i="5"/>
  <c r="BE12" i="5" s="1"/>
  <c r="AS12" i="5"/>
  <c r="AT12" i="5" s="1"/>
  <c r="AS11" i="5"/>
  <c r="AT11" i="5" s="1"/>
  <c r="AS10" i="5"/>
  <c r="AT10" i="5" s="1"/>
  <c r="AS8" i="5"/>
  <c r="AT8" i="5" s="1"/>
  <c r="AS6" i="5"/>
  <c r="AT6" i="5" s="1"/>
  <c r="AH10" i="5"/>
  <c r="AI10" i="5" s="1"/>
  <c r="AH11" i="5"/>
  <c r="AI11" i="5" s="1"/>
  <c r="AH12" i="5"/>
  <c r="AI12" i="5" s="1"/>
  <c r="W8" i="5"/>
  <c r="X8" i="5" s="1"/>
  <c r="P8" i="5"/>
  <c r="Q8" i="5" s="1"/>
  <c r="W10" i="5"/>
  <c r="X10" i="5" s="1"/>
  <c r="P10" i="5"/>
  <c r="Q10" i="5" s="1"/>
  <c r="W11" i="5"/>
  <c r="X11" i="5" s="1"/>
  <c r="P11" i="5"/>
  <c r="Q11" i="5" s="1"/>
  <c r="W12" i="5"/>
  <c r="X12" i="5" s="1"/>
  <c r="P12" i="5"/>
  <c r="Q12" i="5" s="1"/>
  <c r="P9" i="5"/>
  <c r="Q9" i="5" s="1"/>
  <c r="BY14" i="5"/>
  <c r="P6" i="5"/>
  <c r="Q6" i="5" s="1"/>
  <c r="P13" i="5"/>
  <c r="Q13" i="5" s="1"/>
  <c r="W13" i="5" l="1"/>
  <c r="X13" i="5" s="1"/>
  <c r="AH13" i="5"/>
  <c r="AI13" i="5" s="1"/>
  <c r="AS13" i="5"/>
  <c r="AT13" i="5" s="1"/>
  <c r="BD13" i="5"/>
  <c r="BE13" i="5" s="1"/>
  <c r="BO13" i="5"/>
  <c r="BP13" i="5" s="1"/>
  <c r="BO9" i="5" l="1"/>
  <c r="BP9" i="5" s="1"/>
  <c r="BD9" i="5"/>
  <c r="BE9" i="5" s="1"/>
  <c r="AS9" i="5"/>
  <c r="AT9" i="5" s="1"/>
  <c r="X9" i="5"/>
  <c r="BO5" i="5"/>
  <c r="BP5" i="5" s="1"/>
  <c r="BD5" i="5"/>
  <c r="BE5" i="5" s="1"/>
  <c r="AS5" i="5"/>
  <c r="AT5" i="5" s="1"/>
  <c r="AH5" i="5"/>
  <c r="AI5" i="5" s="1"/>
  <c r="W5" i="5"/>
  <c r="X5" i="5" s="1"/>
  <c r="P5" i="5"/>
  <c r="Q5" i="5" s="1"/>
  <c r="BO4" i="5"/>
  <c r="BP4" i="5" s="1"/>
  <c r="BD4" i="5"/>
  <c r="BE4" i="5" s="1"/>
  <c r="AS4" i="5"/>
  <c r="AT4" i="5" s="1"/>
  <c r="AH4" i="5"/>
  <c r="AI4" i="5" s="1"/>
  <c r="W4" i="5"/>
  <c r="X4" i="5" s="1"/>
  <c r="P4" i="5"/>
  <c r="Q4" i="5" s="1"/>
  <c r="D6" i="4"/>
  <c r="AH6" i="5"/>
  <c r="AI6" i="5" s="1"/>
  <c r="AH8" i="5"/>
  <c r="AI8" i="5" s="1"/>
  <c r="AH9" i="5"/>
  <c r="AI9" i="5" s="1"/>
</calcChain>
</file>

<file path=xl/sharedStrings.xml><?xml version="1.0" encoding="utf-8"?>
<sst xmlns="http://schemas.openxmlformats.org/spreadsheetml/2006/main" count="363" uniqueCount="239">
  <si>
    <t>Lluvia de ideas</t>
  </si>
  <si>
    <r>
      <t xml:space="preserve">Causas 
</t>
    </r>
    <r>
      <rPr>
        <sz val="9"/>
        <color theme="1"/>
        <rFont val="Calibri"/>
        <family val="2"/>
        <scheme val="minor"/>
      </rPr>
      <t>(Identificar y anotar las causas del probema)</t>
    </r>
  </si>
  <si>
    <r>
      <t xml:space="preserve">Efectos
</t>
    </r>
    <r>
      <rPr>
        <sz val="9"/>
        <color theme="1"/>
        <rFont val="Calibri"/>
        <family val="2"/>
        <scheme val="minor"/>
      </rPr>
      <t>(Identificar y anotar los efectos del probema)</t>
    </r>
  </si>
  <si>
    <t xml:space="preserve"> </t>
  </si>
  <si>
    <t>Problema Central</t>
  </si>
  <si>
    <t>Propósito</t>
  </si>
  <si>
    <t>Falta de material jurídico especializado y debidamente actualizado para la emisión de opiniones y dictámenes jurídicos.</t>
  </si>
  <si>
    <t>Letargo en la ejecución de acciones encaminadas a la emisión de cuerpos normativos y criterios en materia de anticorrupción por parte de entes públicos facultados competentes.</t>
  </si>
  <si>
    <t>Inexacta aplicación e incumplimiento del marco normativo aplicable en materia anticorrupción.</t>
  </si>
  <si>
    <t>Deficiencia en la coordinación y seguimiento de acuerdos y acciones por parte de los entes públicos competentes.</t>
  </si>
  <si>
    <t xml:space="preserve">Insuficiencia de esfuerzos encaminados al fortalecimiento del marco normativo en materia anticorrupción. </t>
  </si>
  <si>
    <t>Lagunas o vacío legal para puntual aplicación de las disposiciones normativas en materia de anticorrupción.</t>
  </si>
  <si>
    <t>Desinterés en el desarrollo e implementación de acciones en caminadas al fortalecimiento del marco normativo en materia de anticorrupción.</t>
  </si>
  <si>
    <t>Omisión en la adquisición de material jurídico especializado debiadamente actualizado.</t>
  </si>
  <si>
    <t>Ausencia de un acervo juridico especializado en materias distintas a anticorrupción; para la idónea, correcta y puntual representación de la Secretaría Ejecutiva del Sistema Nacional Anticorrupción (SESNA), en asuntos jurisdiccionales, contenciosos-administrativos y de toda clase de autoridaddes administrativas, judiciales, laborales y en procesos de cualquier índole.</t>
  </si>
  <si>
    <t>Omisión por parte de las Unidadades Administrativas competentes, en atender en tiempo y forma los requerimientos de insumos formulados por la Dirección General de Asuntos Jurídicos en este rubro.</t>
  </si>
  <si>
    <t>Posibles deficiencias en la correcta respresentación jurídica de la SESNA.</t>
  </si>
  <si>
    <t>Probable retraso o dilación en la atención de los requerimientos formulados por las autoridades competentes.</t>
  </si>
  <si>
    <t xml:space="preserve">Problema identificado: 
</t>
  </si>
  <si>
    <t xml:space="preserve">Retraso e imposibilidad en la atención de solicitudes de opinión o dictaminacion jurídica. </t>
  </si>
  <si>
    <t>Inexistencia de material jurídico de apoyo y consulta.</t>
  </si>
  <si>
    <t>Existencia de lagunas o vacios legales en materia de anticorrupción.</t>
  </si>
  <si>
    <t>Desinterés en el fortalecimiento del marco normativo anticorrupción.</t>
  </si>
  <si>
    <t>Inobservancia a lo previsto en el artículo 28, fracciones V, XI o XII del EOSESNA.</t>
  </si>
  <si>
    <t>Incumplimiento de las facultades previstas en los artículos 25 de la Ley General del Sistema Nacional Anticorrupción (LGSNA) y 28, fracciones XI o XII del EOSESNA.</t>
  </si>
  <si>
    <t>Incumplimiento de las facultades previstas en el artículo 28, fracciones VI o X del Estatuto Organico de la Secretaría Ejecutiva del Sistema Nacional  Anticorrupción (EOSESNA).</t>
  </si>
  <si>
    <t>Omisión a lo dispuesto por el artículo 28, fracciones I, II, III, IV o V  y X del EOSESNA.</t>
  </si>
  <si>
    <t>Violación a lo ordenado por el artículo 28, fracciones I, II, III, IV o V  y X del EOSESNA.</t>
  </si>
  <si>
    <t>Incumplimiento a lo ordenado por el marco normativo aplicable a cada caso en específico.</t>
  </si>
  <si>
    <t>Oportuna adquisición de material jurídico especializado y actualizado.</t>
  </si>
  <si>
    <r>
      <rPr>
        <i/>
        <sz val="14"/>
        <color theme="1"/>
        <rFont val="Calibri"/>
        <family val="2"/>
        <scheme val="minor"/>
      </rPr>
      <t>Ipso facta</t>
    </r>
    <r>
      <rPr>
        <sz val="14"/>
        <color theme="1"/>
        <rFont val="Calibri"/>
        <family val="2"/>
        <scheme val="minor"/>
      </rPr>
      <t xml:space="preserve"> ejecución de acciones encaminadas a la emisión de cuerpos normativos y criterios en materia de anticorrupción por parte de entes públicos facultados competentes.</t>
    </r>
  </si>
  <si>
    <t>Eficaz coordinación y seguimiento de acuerdos y acciones por parte de los entes públicos competentes.</t>
  </si>
  <si>
    <t>Atendención oportuna y eficaz por parte de las Unidadades Administrativas competentes, a los requerimientos de insumos formulados por la Dirección General de Asuntos Jurídicos en este rubro.</t>
  </si>
  <si>
    <t>Existencia de material jurídico de apoyo y consulta.</t>
  </si>
  <si>
    <t>Inexistencia de lagunas o vacios legales en materia de anticorrupción.</t>
  </si>
  <si>
    <t>Fortalecimiento del marco normativo anticorrupción.</t>
  </si>
  <si>
    <t>Debil y deficiente representación jurídica de la SESNA.</t>
  </si>
  <si>
    <t xml:space="preserve">Atención en tiempo y forma de solicitudes de opinión o dictaminacion jurídica. </t>
  </si>
  <si>
    <t xml:space="preserve">Fortalecimiento del marco normativo en materia anticorrupción. </t>
  </si>
  <si>
    <t>Eficiente y eficaz respresentación jurídica de la SESNA.</t>
  </si>
  <si>
    <t>Atención en tiempo y forma de los requerimientos formulados por las autoridades competentes.</t>
  </si>
  <si>
    <t>Cumplimiento de las facultades previstas en el artículo 28, fracciones VI o X del Estatuto Organico de la Secretaría Ejecutiva del Sistema Nacional  Anticorrupción (EOSESNA).</t>
  </si>
  <si>
    <t>Observancia a lo previsto en el artículo 28, fracciones V, XI o XII del EOSESNA.</t>
  </si>
  <si>
    <t>Observancia a lo dispuesto por el artículo 28, fracciones I, II, III, IV o V  y X del EOSESNA.</t>
  </si>
  <si>
    <t>Cumplimiento de las facultades previstas en los artículos 25 de la Ley General del Sistema Nacional Anticorrupción (LGSNA) y 28, fracciones XI o XII del EOSESNA.</t>
  </si>
  <si>
    <t>Cumplimiento a lo ordenado por el artículo 28, fracciones I, II, III, IV o V  y X del EOSESNA.</t>
  </si>
  <si>
    <r>
      <rPr>
        <b/>
        <sz val="11"/>
        <color rgb="FF002060"/>
        <rFont val="Calibri"/>
        <family val="2"/>
        <scheme val="minor"/>
      </rPr>
      <t>Población objetivo:</t>
    </r>
    <r>
      <rPr>
        <sz val="11"/>
        <color rgb="FF002060"/>
        <rFont val="Calibri"/>
        <family val="2"/>
        <scheme val="minor"/>
      </rPr>
      <t xml:space="preserve"> Comité Coordinador y  Secretaría Técnica del Sistema Nacional Anticorrupción y Unidades Administrativas de la SESNA.</t>
    </r>
  </si>
  <si>
    <r>
      <rPr>
        <b/>
        <sz val="14"/>
        <color rgb="FF002060"/>
        <rFont val="Calibri"/>
        <family val="2"/>
        <scheme val="minor"/>
      </rPr>
      <t xml:space="preserve">Población objetivo: </t>
    </r>
    <r>
      <rPr>
        <sz val="14"/>
        <color rgb="FF002060"/>
        <rFont val="Calibri"/>
        <family val="2"/>
        <scheme val="minor"/>
      </rPr>
      <t>Comité Coordinador y  Secretaría Técnica del Sistema Nacional Anticorrupción y Unidades Administrativas de la SESNA.</t>
    </r>
  </si>
  <si>
    <t>Desconocimiento en las UA para el desarrollo de sus funciones apegado a la normativa</t>
  </si>
  <si>
    <t>Poca coordinación y seguimiento de acuerdos y acciones por parte de los entes públicos competentes.</t>
  </si>
  <si>
    <t>Falta de observancia a la normatividad aplicable</t>
  </si>
  <si>
    <t>El Comité Coordinador y la Secretaría Ejecutiva del Sistema Nacional Anticorrupción carecen de asesoría jurídica especializada para actuar con apego al marco legal aplicable.</t>
  </si>
  <si>
    <t>Preparación y organización de las sesiones de los órganos colegiados en las que participa el Secretario Técnico</t>
  </si>
  <si>
    <t>Correcta aplicación y cumplimiento del marco normativo aplicable en materia anticorrupción.</t>
  </si>
  <si>
    <t xml:space="preserve">Emisión de asesorías y consultas sobre las dudas de las UA  </t>
  </si>
  <si>
    <t>Eficiente y eficaz representación jurídica de la SESNA</t>
  </si>
  <si>
    <t>Certeza jurídica en la Secretaría Ejecutiva del Sistema Nacional Anticorrupción</t>
  </si>
  <si>
    <t>Unidad Administrativa a cargo del Proyecto</t>
  </si>
  <si>
    <t>Proyecto</t>
  </si>
  <si>
    <t>Resumen del Proyecto</t>
  </si>
  <si>
    <t>Costo Presupuestado del Proyecto</t>
  </si>
  <si>
    <t>Financiamiento</t>
  </si>
  <si>
    <t>JUSTIFICACIÓN</t>
  </si>
  <si>
    <t>Dirección General de Asuntos Jurídicos</t>
  </si>
  <si>
    <t>1.- Publicaciones de Ordenamientos Jurídicos realizadas en el Diario Oficial de la Federación y su difusión.</t>
  </si>
  <si>
    <t>Atender los requerimiento de publicación en el en Diario Oficial de la Federación durante el Ejercicio 2023 que deriven de las solucitudes formuladas por las Unidades Administrativas de la Secretaría Ejecutiva del Sistema Nacional Anticorrupción.</t>
  </si>
  <si>
    <t xml:space="preserve">Presupuesto SESNA </t>
  </si>
  <si>
    <t>Atendiendo al monto ejercido por la publicación en el Diario Oficial de la Federación del acuerdo por el cual se reforman diversos artículos del Estatuto Orgánico de la Secretaría Ejecutiva del Sistema Nacional Anticorrupción, el cual asciende a la cantidad de $321,536.00; se requiere de una ampliación presupuestal por la cantidad de $521,536.00, a efecto de que la Dirección General se encuentre en posibilidad de atender los requerimiento de publicación en el mencionado órgano informativo durante el Ejercicio 2023.</t>
  </si>
  <si>
    <t>2.- Representación legal de la Secretaría Ejecutiva del Sistema Nacional Anticorrupción en asuntos jurisdiccionales, contencioso-administrativos y ante toda clase de autoridades administrativas, judiciales y laborales, en los procesos de toda índole relacionados con el ejercicio de sus atribuciones, así como cuando requiera su intervención y para absolver posiciones.</t>
  </si>
  <si>
    <t>Es fundamental que la Entidad cuente con  un acervo jurídico e instrumentos notariales debidamente actualizados para su debida representación (Jurídica y Administrativa)</t>
  </si>
  <si>
    <r>
      <rPr>
        <b/>
        <sz val="11"/>
        <color rgb="FF002060"/>
        <rFont val="Calibri"/>
        <family val="2"/>
        <scheme val="minor"/>
      </rPr>
      <t>Presupuesto SESNA 2023</t>
    </r>
    <r>
      <rPr>
        <sz val="11"/>
        <color theme="1"/>
        <rFont val="Calibri"/>
        <family val="2"/>
        <scheme val="minor"/>
      </rPr>
      <t xml:space="preserve">
</t>
    </r>
  </si>
  <si>
    <t>Con el fin de que la Dirección General cuente con un acervo jurídico debidamente actualizado para la debida atención de los requerimientos formulados por el Comité Coordinador del Sistema Nacional Anticorrupción, por el Secretario Técnico y las diversas nidades Administrativas de la Secretaría Ejecutiva del Sistema Nacional, así como de las diversas autoridades, se requiere de una amplicación presupuestal por la cantidad $50,000.00; para la atención de dichanecesidad, durante el Ejercicio 2023.</t>
  </si>
  <si>
    <t>En la consideración de las modificaciones a realizarse en la Estructura Orgánica de la Secretaría Ejecutiva del Sistema Nacional Anticorrupción durante el Ejercicio 2023 y, por ende, el requerimiento de la , se requiere de una amplicación presupuestal por la cantidad $50,000.00.</t>
  </si>
  <si>
    <t>TOTAL REQUERIDO:</t>
  </si>
  <si>
    <t>Nivel MIR</t>
  </si>
  <si>
    <t>Resumen Narrativo</t>
  </si>
  <si>
    <t>Indicadores</t>
  </si>
  <si>
    <t>Medios de verificación</t>
  </si>
  <si>
    <t>Supuestos</t>
  </si>
  <si>
    <t>METAS</t>
  </si>
  <si>
    <t>Programación Presupuestaria</t>
  </si>
  <si>
    <t>Nombre</t>
  </si>
  <si>
    <t>Definición</t>
  </si>
  <si>
    <t>Método de Cálculo</t>
  </si>
  <si>
    <t>Frecuencia de Medición</t>
  </si>
  <si>
    <t>Unidad de medida</t>
  </si>
  <si>
    <t>Dimensión del Indicador</t>
  </si>
  <si>
    <t>Tipo de Indicador</t>
  </si>
  <si>
    <t>Comportamiento esperado</t>
  </si>
  <si>
    <t>AVANCE ANUAL (Aplica para indicadores trimestrales y semestrales y anuales)</t>
  </si>
  <si>
    <t>AVANCE 1° TRIMESTRE (Aplica para indicadores trimestrales)</t>
  </si>
  <si>
    <t>AVANCE 2° TRIMESTRE  (Aplica para indicadores trimestrales y semestrales)</t>
  </si>
  <si>
    <t>AVANCE 3° TRIMESTRE (Aplica para indicadores trimestrales)</t>
  </si>
  <si>
    <t>Acciones específicas</t>
  </si>
  <si>
    <t>Meta programada anual</t>
  </si>
  <si>
    <t>Meta alcanzada anual</t>
  </si>
  <si>
    <t>Variación % anual con parámetro de semaforización</t>
  </si>
  <si>
    <t>Resultado anual</t>
  </si>
  <si>
    <t>Justificación de la variación anual</t>
  </si>
  <si>
    <t>Programado</t>
  </si>
  <si>
    <t>Alcanzado</t>
  </si>
  <si>
    <t>Variación % con parámetro de semaforización</t>
  </si>
  <si>
    <t>Resultado</t>
  </si>
  <si>
    <t>Justificación de la variación</t>
  </si>
  <si>
    <t>Clasificador</t>
  </si>
  <si>
    <t>Descripción</t>
  </si>
  <si>
    <t>Fin</t>
  </si>
  <si>
    <t>Anual</t>
  </si>
  <si>
    <t>Porcentaje</t>
  </si>
  <si>
    <t>Eficacia</t>
  </si>
  <si>
    <t>Gestión</t>
  </si>
  <si>
    <t>Componentes</t>
  </si>
  <si>
    <t>Porcentaje de procesos judiciales y procedimientos jurisdiccionales atendidos en tiempo y forma en cada etapa procesal</t>
  </si>
  <si>
    <t>Porcentaje de opiniones y dictámenes jurídicos formulados</t>
  </si>
  <si>
    <t>Actividades</t>
  </si>
  <si>
    <t>Convocatorias, carpetas y actas de las sesiones celebradas por los diversos órganos colegiados en los que participa el Secretario Técnico, en resguardo de la DGAJ.</t>
  </si>
  <si>
    <t>Porcentaje de insumos técnicos realizados por la Secretaría Ejecutiva del Sistema Nacional Anticorrupción.</t>
  </si>
  <si>
    <t>Estratégico</t>
  </si>
  <si>
    <t>Ascendente</t>
  </si>
  <si>
    <t>El Comité Coordinador y la Secretaría Ejecutiva del Sistema Nacional Anticorrupción cuentan con asesoría jurídica especializada para actuar con apego al marco legal aplicable.</t>
  </si>
  <si>
    <t>El Secretario Técnico y las unidades administrativas que conforman a la SESNA  así como el Comité Coordinador hacen uso de la asesoría jurídica especializada.</t>
  </si>
  <si>
    <t>Expedientes físicos o electrónicos de cada requerimiento, los cuales se encuentran en los archivos de transicción de la Dirección General de Asuntos Jurídicos.</t>
  </si>
  <si>
    <t>Documentos, políticas, metodologías y otros generados por la Secretaría Ejecutiva del Sistema Nacional Anticorrupción</t>
  </si>
  <si>
    <t>Los entes públicos pertenecientes al Sistema Nacional Anticorrupción utilizan los insumos técnicos reforzando su compromiso en el combate a la corrupción.</t>
  </si>
  <si>
    <t>Causa</t>
  </si>
  <si>
    <t>Efecto</t>
  </si>
  <si>
    <t>Otros Motivos</t>
  </si>
  <si>
    <t>Avance Art. 42 reporte Enero-Mayo (Sólo se programa para el indicador que forma parte de la MIR-SESNA</t>
  </si>
  <si>
    <t>AVANCE 4° TRIMESTRE  (Aplica para todos los indicadores)</t>
  </si>
  <si>
    <t>PARTIDAS ESPECÍFICAS</t>
  </si>
  <si>
    <t>OBSERVACIONES</t>
  </si>
  <si>
    <t>Nivel Fin NO se presupuesta</t>
  </si>
  <si>
    <t>Nivel Propósito NO se presupuesta</t>
  </si>
  <si>
    <t>Publicación en el Diario Oficial de la Federación de los ordenamientos</t>
  </si>
  <si>
    <t>Información en medios masivos derivada de la operación y administración de las dependencias y entidades</t>
  </si>
  <si>
    <r>
      <rPr>
        <b/>
        <sz val="11"/>
        <color theme="9" tint="-0.499984740745262"/>
        <rFont val="Calibri Light"/>
        <family val="2"/>
        <scheme val="major"/>
      </rPr>
      <t>Presupuesto otorgado 2023: $100,000.00</t>
    </r>
    <r>
      <rPr>
        <b/>
        <sz val="11"/>
        <color rgb="FF002060"/>
        <rFont val="Calibri Light"/>
        <family val="2"/>
        <scheme val="major"/>
      </rPr>
      <t xml:space="preserve">
</t>
    </r>
    <r>
      <rPr>
        <b/>
        <sz val="11"/>
        <color rgb="FFC00000"/>
        <rFont val="Calibri Light"/>
        <family val="2"/>
        <scheme val="major"/>
      </rPr>
      <t xml:space="preserve">Presupuesto Ejercido: $321,536.00
</t>
    </r>
    <r>
      <rPr>
        <b/>
        <sz val="11"/>
        <color rgb="FF002060"/>
        <rFont val="Calibri Light"/>
        <family val="2"/>
        <scheme val="major"/>
      </rPr>
      <t xml:space="preserve">Ampliación Presupuestal Requerida:$521,536.00
</t>
    </r>
    <r>
      <rPr>
        <b/>
        <sz val="11"/>
        <color theme="1"/>
        <rFont val="Calibri Light"/>
        <family val="2"/>
        <scheme val="major"/>
      </rPr>
      <t>Techo Presupuestal Requerido para el 2023: $621,536.00</t>
    </r>
  </si>
  <si>
    <t xml:space="preserve">Adquisición de  material jurídico para la elaboración de dictámenes </t>
  </si>
  <si>
    <t>Material de apoyo informativo</t>
  </si>
  <si>
    <r>
      <rPr>
        <b/>
        <sz val="11"/>
        <color theme="9" tint="-0.499984740745262"/>
        <rFont val="Calibri Light"/>
        <family val="2"/>
        <scheme val="major"/>
      </rPr>
      <t>Presupuesto otorgado 2023: $50,000.00</t>
    </r>
    <r>
      <rPr>
        <b/>
        <sz val="11"/>
        <color rgb="FF002060"/>
        <rFont val="Calibri Light"/>
        <family val="2"/>
        <scheme val="major"/>
      </rPr>
      <t xml:space="preserve">
</t>
    </r>
    <r>
      <rPr>
        <b/>
        <sz val="11"/>
        <color rgb="FFC00000"/>
        <rFont val="Calibri Light"/>
        <family val="2"/>
        <scheme val="major"/>
      </rPr>
      <t xml:space="preserve">Presupuesto Ejercido: $0.00
</t>
    </r>
    <r>
      <rPr>
        <b/>
        <sz val="11"/>
        <color rgb="FF002060"/>
        <rFont val="Calibri Light"/>
        <family val="2"/>
        <scheme val="major"/>
      </rPr>
      <t xml:space="preserve">Ampliación Presupuestal Requerida:$50,000.00
</t>
    </r>
    <r>
      <rPr>
        <b/>
        <sz val="11"/>
        <color theme="1"/>
        <rFont val="Calibri Light"/>
        <family val="2"/>
        <scheme val="major"/>
      </rPr>
      <t>Techo Presupuestal Requerido para el 2023: $100,00.00</t>
    </r>
  </si>
  <si>
    <t>Gestionar documentos notariales para la representación legal de la SESNA en procedimientos contencioso administrativos federales</t>
  </si>
  <si>
    <t>Otros impuestos y derechos</t>
  </si>
  <si>
    <r>
      <rPr>
        <b/>
        <sz val="11"/>
        <color theme="9" tint="-0.499984740745262"/>
        <rFont val="Calibri Light"/>
        <family val="2"/>
        <scheme val="major"/>
      </rPr>
      <t>Presupuesto otorgado 2023: $50,000.00</t>
    </r>
    <r>
      <rPr>
        <b/>
        <sz val="11"/>
        <color rgb="FF002060"/>
        <rFont val="Calibri Light"/>
        <family val="2"/>
        <scheme val="major"/>
      </rPr>
      <t xml:space="preserve">
</t>
    </r>
    <r>
      <rPr>
        <b/>
        <sz val="11"/>
        <color rgb="FFC00000"/>
        <rFont val="Calibri Light"/>
        <family val="2"/>
        <scheme val="major"/>
      </rPr>
      <t xml:space="preserve">Presupuesto Ejercido: $0.00
</t>
    </r>
    <r>
      <rPr>
        <b/>
        <sz val="11"/>
        <color rgb="FF002060"/>
        <rFont val="Calibri Light"/>
        <family val="2"/>
        <scheme val="major"/>
      </rPr>
      <t xml:space="preserve">Ampliación Presupuestal Requerida:$50,000.00
</t>
    </r>
    <r>
      <rPr>
        <b/>
        <sz val="11"/>
        <color theme="1"/>
        <rFont val="Calibri Light"/>
        <family val="2"/>
        <scheme val="major"/>
      </rPr>
      <t>Techo Presupuestal Requerido para el 2023: $100,000.00</t>
    </r>
  </si>
  <si>
    <t>Registro para Cuenta Pública</t>
  </si>
  <si>
    <t>PORCENTAJE DE CUMPLIMIENTO DE LA META (%)</t>
  </si>
  <si>
    <t>TIPO DE JUSTIFICACIÓN</t>
  </si>
  <si>
    <t>Alcanzada / Aprobada</t>
  </si>
  <si>
    <t>Alcanzada / Ajustada</t>
  </si>
  <si>
    <t>OBSERVACIONES GENERALES DGA</t>
  </si>
  <si>
    <t>En la consideración de las modificaciones a realizarse en la Estructura Orgánica de la Secretaría Ejecutiva del Sistema Nacional Anticorrupción durante el Ejercicio 2023 y, por ende, el requerimiento de la Entidad de contar con instrumentos notariales debidamente actualizados para su debida representación (Jurídica y Administrativa), se requiere de una amplicación presupuestal por la cantidad $50,000.00.</t>
  </si>
  <si>
    <t>Porcentaje de atención de asuntos y  procesos que  por su propia y especial naturaleza requieran de la Representación Legal de la Secretaría Ejecutiva del Sistema Nacional Anticorrupción.</t>
  </si>
  <si>
    <t>Mide el porcentaje de atención de los asuntos jurisdiccionales, contencioso-administrativos y de aquellos instaurados ante toda clase de autoridades administrativas, judiciales y laborales; así como de aquellos procesos de toda índole relacionados con el ejercicio de sus atribuciones, así como cuando requiera su intervención y para absolver posiciones; en los que se requiera de la Respresentación Legal de la Secretaría Ejecutiva del Sistema Nacional Anticorrupción.</t>
  </si>
  <si>
    <t>Semestral</t>
  </si>
  <si>
    <t>Porcentual</t>
  </si>
  <si>
    <t>Constancias documentales que integran cada uno de los expedientes aperturados con motivo de la atención de los asuntos jurisdiccionales, contencioso-administrativos, ante autoridades administrativas, judiciales y laborales o de procesos relacionados con el ejercicio de las atribuciones de la Secretaría Ejecutiva del Sistema Nacional Anticorrupción o cuando requiera su intervención o para absolver posiciones.
Expedientes que se resguardan físicamente en el archivo de trámite de la Dirección General de Asuntos Jurídicos y en términos de las disposiciones aplicables en materia de archivos.</t>
  </si>
  <si>
    <t>Las autoridades administrativas, judiciales y laborales, reconocen la representación legal de la SESNA.</t>
  </si>
  <si>
    <t>2. Publicaciones de Ordenamientos Jurídicos en el Diario Oficial de la Federación realizadas y difundidas</t>
  </si>
  <si>
    <t>Porcentaje de asuntos correctamente publicados en el Diario Oficial de la Federación y actualización del marco normativo.</t>
  </si>
  <si>
    <t>Mide el porcentaje de ordenamientos donde la Dirección General de Asuntos Jurídicos gestionó su publicación hasta su presentación en el Diario Oficial de la Federación y dicho órgano de difusión realizó correctamente su publicación; lo cual, permite que los actos del Comité Coordinador del Sistema Nacional Anticorrupción, del Secretario Técnico y de las Unidades Administrativas de la Secretaría Ejecutiva del Sistema Nacional Anticorrupción, surtan efectos generales o respecto de aquellos a quienes rige; así como la actualización del marco normativo aplicable.</t>
  </si>
  <si>
    <t>Constancias documentales generadas respecto de cada Ordenamiento Jurídico o Actualización del Marco Normativo que se pretenda publicar en el DIario Oficial de la Federación,  el cual se ubica en el archivo de trámite de la Dirección General de Asuntos Jurídicos y en términos de las disposiciones a plicables en materia de archivos.</t>
  </si>
  <si>
    <t>3. Sesiones de los órganos colegiados en los que participa el Secretario Técnico, por orden de las normas aplicables organizadas y celebradas.</t>
  </si>
  <si>
    <t>(Opiniones y dictámenes realizados / Consultas planteadas o instrumentos jurídicos sometidos a revisión) *100</t>
  </si>
  <si>
    <t>1.1. Procesos judiciales y procedimientos jurisdiccionales atendidos en tiempo y forma en cada etapa procesal.</t>
  </si>
  <si>
    <t>1.2. Opiniones y dictámenes realizados.</t>
  </si>
  <si>
    <t>3.1 Planeación y organización de las sesiones del Comité Coordinador.</t>
  </si>
  <si>
    <t>Porcentaje de atención de Ordenamientos Jurídicos y actualización del marco normativo que requiere de publicación en el Diario Oficial de la Federación.</t>
  </si>
  <si>
    <t>Mide el porcentaje de Ordenamientos Jurídicos y Actualizaciones del Marco Jurídico que requiere de publicación en el Diario Oficial de la Federación, que le son turnados por el Comité Coordinador del Sistema Nacional Anticorrupción, la Secretaría Técnica y las Unidades Administrativas de la Secretaría Ejecutiva del Sistema Nacional Anticorrupción y, que son gestionados hasta su presentación en el Diario Oficial de la Federación, lo que salvaguarda los intereses del Sistema Nacional Anticorrupción y su Secretaría Ejecutiva y permite que los actos que con efectos generales o respecto de aquellos a quiene rige.</t>
  </si>
  <si>
    <t>(Número de ordenamientos jurídicos gestionados en el Diario Oficial de la Federación / Número de ordenamientos jurídicos que requieren de una publicación en el Diario Oficial de la Federación) * 100</t>
  </si>
  <si>
    <t>2.1. Atención de Ordenamientos Jurídicos que requieren de publicación en el Diario Oficial de la Federación.</t>
  </si>
  <si>
    <t>Expedientes de las consultas y dictámenes, ubicados en el archivo de trámite de la Dirección General de Asuntos Jurídicos.</t>
  </si>
  <si>
    <t>Expedientes de los  procesos judiciales y procedimientos juridiccionales, ubicados en el archivo de trámite de la Dirección General de Asuntos Jurídicos.</t>
  </si>
  <si>
    <t>Actas de las sesiones celebradas por los diversos órganos colegiados en los que participa el Secretario Técnico en resguardo de la Dirección General de Asuntos Jurídicos.</t>
  </si>
  <si>
    <t>trimestral</t>
  </si>
  <si>
    <t>Porcentaje de sesiones de örganos Colegiados organizadas</t>
  </si>
  <si>
    <t>El Comité Coordinador y la Secretaría Ejecutiva del Sistema Nacional Anticorrupción cuenta con una débil asesoría jurídica especializada para actuar con apego al marco legal aplicable.</t>
  </si>
  <si>
    <t>Porcentaje de desahogo de los asuntos de la competencia de la Dirección General de Asuntos Jurídicos.</t>
  </si>
  <si>
    <r>
      <t>1.- Representación legal de la Secretaría Ejecutiva del Sistema Nacional Anticorrupción en asuntos jurisdiccionales, contencioso-administrativos y ante toda clase de autoridades administrativas, judiciales y laborales, en los procesos de toda índole relacionados con el ejercicio de sus atribuciones,</t>
    </r>
    <r>
      <rPr>
        <sz val="11"/>
        <rFont val="Calibri Light"/>
        <family val="2"/>
        <scheme val="major"/>
      </rPr>
      <t xml:space="preserve"> facultad ejercida.</t>
    </r>
  </si>
  <si>
    <t>Porcentaje de sesiones celebradas de ógranos colegiados en las que participa el Secretario Técnico</t>
  </si>
  <si>
    <t>Este indicador mide la participación  del Secretario Técnico en las sesiones celebradas de los órganos colegiados.</t>
  </si>
  <si>
    <t>Los ordenamientos jurídicos son debidamente publicados en el DOF.</t>
  </si>
  <si>
    <t>Los integrantes de los ógnanos colegiados participan en las sesiones convocadas.</t>
  </si>
  <si>
    <t xml:space="preserve">Los requirientes de opinion y dictamen tienen por satisfecha su solicitud. </t>
  </si>
  <si>
    <t>La naturaleza del ordenamiento jurídico emitido corresponde a aquellos que para su obligatoriedad y entrada en vigor, requieren de su publicación en el mencionado órgano informativo.</t>
  </si>
  <si>
    <t>Constancias generadas  en el trámite de publicación del Ordenamiento Jurídico que se pretende publicar en el DOF, el cual se ubica en el archivo de trámite de la Dirección General de Asuntos Jurídicos.</t>
  </si>
  <si>
    <t>Este indicador refleja el total de sesiones oganizadas de los tres órganos colegiados los cuales corresponden a: Comité Coordinador, Órgano de Gobierno y Comisión Ejecutiva, entre el total de las sesiones calendarizadas para cada uno de estos.</t>
  </si>
  <si>
    <t xml:space="preserve">Los integrantes de los distintos órganos colegiados participan en  las sesiones organizadas.            
        </t>
  </si>
  <si>
    <t>N/A</t>
  </si>
  <si>
    <t>TOTAL</t>
  </si>
  <si>
    <t>Asociado a gasto administrativo</t>
  </si>
  <si>
    <t>Contribuir al desarrollo de mecanismos de coordinación e insumos técnicos, metodologías y herramientas que permitan el diseño, adopción, implementación, difusión, seguimiento y evaluación de políticas pública integrales de prevención, detección, así como fiscalización y control de recursos públicos en el ámbito del Sistema Nacional Anticorrupción mediante la provisión de asistencia técnica, los insumos necesarios y la asesoría juridica especializada a sus integrantes del Sistema Nacional Anticorrupción.</t>
  </si>
  <si>
    <t>El indicador refleja la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</si>
  <si>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Porcentaje de insumos técnicos realizados por la Secretaría Ejecutiva del Sistema Nacional Anticorrupción. = (Insumos técnicos realizados por la Secretaría Ejecutiva del Sistema Nacional Anticorrupción / Insumos técnicos requeridos por el Comité Coordinador y/o propuestos por la Comisión Ejecutiva) * 100</t>
  </si>
  <si>
    <t>Los integrantes del Sistema Nacional Anticorrupción cuentan con asesoría jurídica especializada.</t>
  </si>
  <si>
    <t>Este indicador mide el grado de cumplimiento de la  Dirección General de Asuntos Jurídicos respecto de los asuntos que le sean requeridos por el Secretario Técnico, las Unidades administrativas de la Secretaría Ejecutiva del Sistema Nacional Anticorrupción, o bien, el Comité Coordinador y del Sistema Nacional Anticorrupción dentro del marco normativo aplicable.</t>
  </si>
  <si>
    <t>(Asuntos desahogados por la Dirección General de Asuntos Jurídicos / Asuntos de la competencia de la Dirección General de Asuntos Jurídicos) * 100</t>
  </si>
  <si>
    <t>(Sesiones de los órganos colegiados   celebradas  / Sesiones en las que participa el Secretario Técnico conforme a la normatividad aplicable) * 100</t>
  </si>
  <si>
    <t>Este indicador mide que las acciones se realicen en tiempo y forma durante cada una de las etapas procesales por la Dirección General de Asuntos Jurídicos para la defensa de los intereses jurídicos de la Secretaría Ejecutiva del Sistema Nacional Anticorrupción en los procesos judiciales y procedimientos juridiccionales en los que forme parte, hasta que los mismos concluyan.</t>
  </si>
  <si>
    <t>(Actuaciones procesales realizadas en tiempo y forma en cada etapa de los procesos judiciales y procedimientos jurisdiccionales / Actuaciones procesales que deba realizar la Dirección General de Asuntos Jurídicos en términos de las disposiciones normativas aplicables en cada etapa de los procesos judiciales y procedimientos jurisdiccionales)  *100</t>
  </si>
  <si>
    <t>Las autoridades administrativas, judiciales y laborales, reconocen la representación legal de la Secretaría Ejecutiva del Sistema Nacional Anticorrupción.</t>
  </si>
  <si>
    <t>Este indicador mide las opiniones emitidas por la Dirección General de Asuntos Jurídicos a las consultas realizadas por las unidades administrativas que conforman la Secretaría Ejecutiva del Sistema Nacional Anticorrupción, así como los dictámenes realizados por la Dirección General de Asuntos Jurídicos a los instrumentos jurídicos.</t>
  </si>
  <si>
    <r>
      <t xml:space="preserve">IND = (CC_O + OG_O + CE_O / CC_cal + OG_cal + CE_cal)*100
en donde:
</t>
    </r>
    <r>
      <rPr>
        <b/>
        <sz val="11"/>
        <color theme="1"/>
        <rFont val="Calibri Light"/>
        <family val="2"/>
        <scheme val="major"/>
      </rPr>
      <t>CC_O</t>
    </r>
    <r>
      <rPr>
        <sz val="11"/>
        <color theme="1"/>
        <rFont val="Calibri Light"/>
        <family val="2"/>
        <scheme val="major"/>
      </rPr>
      <t xml:space="preserve">= Comité Coordinador y sus sesiones organizadas.
</t>
    </r>
    <r>
      <rPr>
        <b/>
        <sz val="11"/>
        <color theme="1"/>
        <rFont val="Calibri Light"/>
        <family val="2"/>
        <scheme val="major"/>
      </rPr>
      <t>OG_O=</t>
    </r>
    <r>
      <rPr>
        <sz val="11"/>
        <color theme="1"/>
        <rFont val="Calibri Light"/>
        <family val="2"/>
        <scheme val="major"/>
      </rPr>
      <t xml:space="preserve"> Órgano de Gobierno y sus sesiones organizadas  
</t>
    </r>
    <r>
      <rPr>
        <b/>
        <sz val="11"/>
        <color theme="1"/>
        <rFont val="Calibri Light"/>
        <family val="2"/>
        <scheme val="major"/>
      </rPr>
      <t>CE_O=</t>
    </r>
    <r>
      <rPr>
        <sz val="11"/>
        <color theme="1"/>
        <rFont val="Calibri Light"/>
        <family val="2"/>
        <scheme val="major"/>
      </rPr>
      <t xml:space="preserve"> Comisión Ejecutiva y sus sesiones organizadas 
entre:
</t>
    </r>
    <r>
      <rPr>
        <b/>
        <sz val="11"/>
        <color theme="1"/>
        <rFont val="Calibri Light"/>
        <family val="2"/>
        <scheme val="major"/>
      </rPr>
      <t>CC_cal</t>
    </r>
    <r>
      <rPr>
        <sz val="11"/>
        <color theme="1"/>
        <rFont val="Calibri Light"/>
        <family val="2"/>
        <scheme val="major"/>
      </rPr>
      <t xml:space="preserve">= Comité Coordinador y sus sesiones calendarizadas.
</t>
    </r>
    <r>
      <rPr>
        <b/>
        <sz val="11"/>
        <color theme="1"/>
        <rFont val="Calibri Light"/>
        <family val="2"/>
        <scheme val="major"/>
      </rPr>
      <t>OG_cal</t>
    </r>
    <r>
      <rPr>
        <sz val="11"/>
        <color theme="1"/>
        <rFont val="Calibri Light"/>
        <family val="2"/>
        <scheme val="major"/>
      </rPr>
      <t xml:space="preserve">= Órgano de Gobierno y sus sesiones calendarizadas 
</t>
    </r>
    <r>
      <rPr>
        <b/>
        <sz val="11"/>
        <color theme="1"/>
        <rFont val="Calibri Light"/>
        <family val="2"/>
        <scheme val="major"/>
      </rPr>
      <t>CE_cal</t>
    </r>
    <r>
      <rPr>
        <sz val="11"/>
        <color theme="1"/>
        <rFont val="Calibri Light"/>
        <family val="2"/>
        <scheme val="major"/>
      </rPr>
      <t>= Comisión Ejecutiva y sus sesiones calendarizadas</t>
    </r>
  </si>
  <si>
    <t>(Total de asuntos y procedimientos en los que se Representó Legalmente a la Secretaría Ejecutiva del Sistema Nacional Anticorrupción / Número de asuntos y procedimientos  jurídicos que llegan a la SESNA para su Representación Legal ) * 100</t>
  </si>
  <si>
    <t>(Número de ordenamientos jurídicos publicados / Total de ordenamientos para publicación y la actualización correspondiente del marco normativo) * 100</t>
  </si>
  <si>
    <t xml:space="preserve">Semestral </t>
  </si>
  <si>
    <t>Numerador</t>
  </si>
  <si>
    <t>Denominador</t>
  </si>
  <si>
    <t>Total Gasto de Operación</t>
  </si>
  <si>
    <t>Presupuesto autorizado 2023</t>
  </si>
  <si>
    <t>OBSERVACIONES  DGA</t>
  </si>
  <si>
    <t>ENERO</t>
  </si>
  <si>
    <t>FEBRERO</t>
  </si>
  <si>
    <t>MARZO</t>
  </si>
  <si>
    <t>ABRIL</t>
  </si>
  <si>
    <t>MAYO</t>
  </si>
  <si>
    <t>JUNIO</t>
  </si>
  <si>
    <t>JULIO</t>
  </si>
  <si>
    <t>AGOSTO</t>
  </si>
  <si>
    <t>SEPTIEMBRE</t>
  </si>
  <si>
    <t>OCTUBRE</t>
  </si>
  <si>
    <t>NOVIEMBRE</t>
  </si>
  <si>
    <t>DICIEMBRE</t>
  </si>
  <si>
    <t>Calendarización del presupuesto a ejercer</t>
  </si>
  <si>
    <t>(Actuaciones procesales realizadas en tiempo y forma en cada etapa de los procesos judiciales y procedimientos jurisdiccionales / Actuaciones procesales que deba realizar la Dirección General de Asuntos Jurídicos en términos de las disposiciones normativas aplicables en cada etapa de los procesos judiciales y procedimientos jurisdiccionales)  *100
(42/42)*100= 100%
Durante los meses de enero a marzo de 2023, se cumplimentó al 100% con la meta originalmente establecida, al atenderse en tiempo y forma las actuaciones procesales siguientes:
a) En Materia de Amparo:
1. Informe Previo: 02
2. Informe Justificado: 03
3. Audiencia Constitucional: 03
4. Audiencias Incidentales: 12
b) Requerimientos de Autoridad: 5
c) Promociones ante diversas Autoridades: 17 
*Indicador sujeto a demanda.</t>
  </si>
  <si>
    <t>(Opiniones y dictámenes realizados / Consultas planteadas o instrumentos jurídicos sometidos a revisión) *100
(33/33)*100= 100%
En el primer trimestre de 2023, , se cumplimentó al 100% con la meta establecida, toda vez que se recibieron y atendiendon las siguientes solicitudes:
a) Dictaminación y diseño:
1. Contratos de Honorarios : 05
2. Convenios de Colaboración: 04
3. Acuerdos: 01
4. Convenio de Uso de Instalaciones: 01
b) Consultas:
1. Normatividad de Aplicación Interna: 03
2. Normatividad de Aplicación General: 01
c) Opinión:
1. Contratos en materia de la Ley de Adquisiciones, Arrendamientos y Servicios del Sector Público: 04
2. Normatividad de Aplicación General: 01
d) Orientación:
1. Normatividad de Aplicación General: 02
e) Asesoría:
1. Comité de Adquisiciones, Arrendamientos Y Servicios (CAAS):
1.1. Sesiones Ordinarias: 01
1.2. Sesiones Extraordinarias: 01
2. Subcomité Revisor de Convocatorias (SUBRECO): 01
e) Solicitudes de Información (Materia de Transparencia): 08
*Indicador sujeto a demanda.</t>
  </si>
  <si>
    <t>(Número de ordenamientos jurídicos gestionados en el Diario Oficial de la Federación / Número de ordenamientos jurídicos que requieren de una publicación en el Diario Oficial de la Federación) * 100
(1/1)*100= 100%
En este periodo se cumplimentó al 100% con la meta originalmente establecida, al gestionarse la publicación en el Diario Oficial de la Federación del Estatuto Orgánico de la Secretaría Ejecutiva del Sistema Nacional Anticorrupción, la cual tuvo como verificativo el  01 de febrero de 2023.</t>
  </si>
  <si>
    <t>El artículo 28, fracciones VI, VII, X, XIII, XIV, XV. XVI, XVII y XVIII del Estatuto Orgánico de la Secretaría Ejecutiva del Sistema Nacional Anticorrupción, la Dirección General de Asuntos Jurídicos, cuenta en la materia, con las facultades siguientes:
a) Asesorar jurídicamente a las unidades administrativas de la Secretaría Ejecutiva, cuando éstas lo requieran;
b) Emitir opiniones a las unidades administrativas sobre los ordenamientos legales aplicables en el ámbito de competencia de la Secretaría Ejecutiva, así como los criterios de interpretación administrativa y aplicación jurídica;
c) Dictaminar los aspectos jurídicos de los convenios, contratos, bases de colaboración y acuerdos interinstitucionales, entre otros instrumentos jurídicos, que deba suscribir la Secretaría Ejecutiva, de conformidad con las disposiciones legales aplicables, así como llevar un registro y resguardo de los que sean remitidos por parte de las unidades administrativas de la entidad, y
d) Orientar a las unidades administrativas de la Secretaría Ejecutiva y coadyuvar con ellas, en la elaboración de lineamientos, manuales o cualquier otra disposición normativa de aplicación interna que pretendan emitir.
e) Asesorar a las unidades administrativas de la Secretaría Ejecutiva, en los procedimientos relativos a las adquisiciones, arrendamientos, servicios generales, obras públicas y contratación de servicios relacionados con las mismas, y en aquellas contrataciones que hubieren sido aprobadas por el Comité de Adquisiciones, Arrendamientos y Servicios; el Comité de Bienes Muebles y en general, cualquier otro órgano colegiado instaurado en la entidad en estas materias;
f) Participar y emitir las opiniones jurídicas que correspondan en las sesiones que se instauren en el Comité de Adquisiciones, Arrendamientos y Servicios y en el Comité de Bienes Muebles;
g) Asesorar y opinar, a solicitud de las unidades administrativas de la Secretaría Ejecutiva, en materia de contratos y convenios derivados de procedimientos de contratación pública o que hubieren sido aprobados por el Comité de Adquisiciones, Arrendamientos y Servicios, y en general, cualquier otro órgano colegiado instaurado en la entidad;
h) Emitir opiniones a los proyectos de iniciativas de leyes, a sus minutas y a las reformas constitucionales que se relacionen con el Sistema Nacional Anticorrupción, con las instituciones que la conforman, en materias como el combate a la corrupción, transparencia, fiscalización y control de recursos públicos y con el ámbito de competencia de la Secretaría Ejecutiva, cuando así lo requieran el H. Congreso de la Unión o cualquiera de sus Cámaras
i) Brindar asesoría jurídica a las Secretarías Ejecutivas de los Sistemas Locales Anticorrupción, cuando así lo soliciten.</t>
  </si>
  <si>
    <t>De conformidad con lo previsto por el artículo 28,  fracciones I, II, III y IV del Estatuto Orgánico de la Secretaría Ejecutiva del Sistema Nacional Anticorrupción, la Dirección General de Asuntos Jurídicos, cuenta entre sus facultades, con las siguientes:
a) Representar legalmente a la Secretaría Ejecutiva en asuntos jurisdiccionales, contencioso-administrativos y ante toda clase de autoridades administrativas, judiciales y laborales, en los procesos de toda índole relacionados con el ejercicio de sus atribuciones, así como cuando requiera su intervención y para absolver posiciones;
b) Rendir los informes previos y justificados que en materia de amparo deban presentarse; promover o desistirse, en su caso, de los juicios de amparo y, en general, ejercitar todas las acciones que en dichos juicios se requiera;
c) Elaborar, presentar y ratificar denuncias de hechos, querellas, desistimientos y otorgar perdones ante el Ministerio Público u otras autoridades competentes, en asuntos que afecten los intereses jurídicos o legítimos de la Secretaría Ejecutiva, y
d) Coadyuvar en el trámite de los procesos judiciales y procedimientos jurisdiccionales ante las autoridades competentes, en los asuntos que la Secretaría Ejecutiva posea interés jurídico o legítimo.</t>
  </si>
  <si>
    <t>Durante este periodo, en defensa de los intereses jurídicos de la Secretaría Ejecutiva del Sistema Nacional Anticorrupción, la Dirección General de Asuntos Jurídicos; llevó a cabo, en tiempo y forma, un total de 42 actuaciones procesales en diversos procesos judiciales y procedimientos jurisdiccionales.</t>
  </si>
  <si>
    <t>En este periodo, se atendió en tiempo y forma, el total de las 33 solicitudes formuladas a la Dirección General de Asuntos Jurídicos, mismas que se encuentra debidamente detalladasen el rubro de "Justificación de la variación".</t>
  </si>
  <si>
    <t>Con fecha 01 de febrero de 2023, se publicó en el Diario Oficial de la Federación, el actualmente vigente Estatuto Orgánico de la Secretaría Ejecutiva del Sistema Nacional Anticorrupción.</t>
  </si>
  <si>
    <t>Con motivo de la aprobación por parte del Órgano de Gobierno del Sistema Nacional Anticorrupción de los cambios a la estructura orgánica de la Secretaría Ejecutiva del Sistema Nacional Anticorrupción, se gestionó ante el Diario Oficial de la Federación, la publicación del nuevo Estatuto Orgánico de la Secretaría Ejecutiva del Sistema Nacional Anticorrupción.</t>
  </si>
  <si>
    <t>Primera Sesión Ordinaria del Comité Coordinador del SNA.
Celebrada el 26 de enero del año en curso, en la cual se trataron, entre otros asuntos: la presentación del informe de evaluación de impacto de la Recomendación no vinculante para interconectarse con la Plataforma Digital Nacional; la aprobación del informe Anual del Comité Coordinador del Sistema Nacional Anticorrupción 2022; y, la presentación del Programa para la Interconexión y operación efectivas de la Plataforma Digital Nacional y las Plataformas y Sistemas Digitales Estatales Anticorrupción.
Primera Sesión Ordinaria de la Comisión Ejecutiva de la SESNA.
Celebrada el 17 de enero del año en curso, en la cual se trataron, entre otros asuntos: la presentación del Estudio “Empresas que facturan operaciones simuladas (EFOS) en Compranet (2020-2022)”; la creación de un Grupo técnico en materia de integridad empresarial para fomentar con este sector política pública anticorrupción en la materia; y, la elaboración de un programa de difusión del Sistema Nacional Anticorrupción. 
Segunda Sesión Ordinaria de la Comisión Ejecutiva de la SESNA.
Celebrada el 16 de marzo del año en curso, en la cual se trataron, entre otros asuntos: la presentación del Programa de Trabajo 2023 de la Dirección General de Riesgos e Inteligencia Anticorrupción de la SESNA; la presentación de la Metodología para el análisis de casos del proyecto "Ambientes y dinámicas de gran corrupción",  así como los avances a la fecha del análisis del caso "Segalmex; la presentación  del Anteproyecto del Programa de Promoción, Difusión y Comunicación del Sistema Nacional Anticorrupción; y, la aprobación del Marco conceptual de Evaluación y Seguimiento del Sistema Nacional Anticorrupción.
Primera Sesión Ordinaria de Órgano de Gobierno de la SESNA.
Celebrada el 14 de febrero del año en curso, en la cual se trataron, entre otros asuntos: la Presentación del presupuesto original asignado a la Secretaría Ejecutiva para el Ejercicio Fiscal 2023 y  la autorización al Secretario Técnico a realizar las modificaciones que se requieran al presupuesto original asignado a la Secretaría Ejecutiva del Sistema Nacional Anticorrupción para el ejercicio fiscal 2023 que resulten necesarias para garantizar el óptimo funcionamiento de la paraestatal; la aprobación de los objetivos, indicadores y metas asociadas al presupuesto, por unidad administrativa de la Secretaría Ejecutiva del Sistema Nacional Anticorrupción; la aprobación del presupuesto de la Secretaría Ejecutiva del Sistema Nacional Anticorrupción a ejercer para el ejercicio fiscal 2023; la aprobación de realización de las modificaciones necesarias al Programa Institucional de la Secretaría Ejecutiva del Sistema Nacional Anticorrupción; y, el nombramiento de la C. Laura Elizabeth González Stanford para ocupar el puesto de Directora General de Administración y Finanzas de la SESNA.
Primera Sesión Extraordinaria de Órgano de Gobierno de la SESNA.
Celebrada el 10 de marzo del año en curso, en la cual se trataron, entre otros asuntos: la aprobación del Programa Anual de Adquisiciones, Arrendamientos y Servicios de la Secretaría Ejecutiva del Sistema Nacional Anticorrupción para el Ejercicio Fiscal 2023; la presentación del Informe de Gestión de la Secretaría Ejecutiva del Sistema Nacional Anticorrupción, correspondiente al Segundo semestre del año 2022; y, la presentación del Informe del Estado que guardan las contrataciones de los integrantes del Comité de Participación Ciudadana.</t>
  </si>
  <si>
    <t>a) El artículo 14 del Estatuto Orgánico de la SESNA, publicado en el Diario Oficial de la Federación el 1° de febrero del año en curso, establece que el Órgano de Gobierno celebrará por lo menos cuatro sesiones ordinarias por año, además de las sesiones extraordinarias que se consideren convenientes para desahogar los asuntos de su competencia.
b) El artículo 22 del Estatuto Orgánico de la SESNA, publicado en el Diario Oficial de la Federación el 1° de febrero del año en curso, establece que la Comisión Ejecutiva celebrará sesiones ordinarias cada tres meses, por lo menos. 
c) El artículo 13 de la Ley General del Sistema Nacional Anticorrupción, publicado en el Diario Oficial de la Federación el 18 de julio del año 2016, establece que, el Comité Coordinador se reunirá en sesión ordinaria cada tres meses, o bien a sesión extraordinaria a petición del Presidente del Comité Coordinador o previa solicitud formulada por la mayoría de los integrantes de dicho Comité
En ese sentido, la normativa señala el número de sesiones de forma enunciativa, más no limitativa.</t>
  </si>
  <si>
    <t>Si bien, mediante SOLICITUD DE PAGO con número de folio R47-AYM-DGAJ-0002-2023, de fecha 17 de enero de 2023; se solicitó el "PAGO DE SERVICIOS NOTARIALES POR LA REVOCACIÓN Y OTORGAMIENTO DE PODERES", por el importe total de $10,440.00 (DIEZ MIL CUATROCIENTOS CUARENTA PESOS 00/100 M.N.); dicha erogación no fue realizada, al no ralizarse pago alguno.</t>
  </si>
  <si>
    <t>Si bien, a través de la  SOLICITUD DE PAGO SUFICIENCIA PRESUPUESTARIA con número de folio SSP-002-DGAJ, de fecha 21 de marzo de 2023; se solicitó con fundamento en el artículo 25, párrafo primero de la Ley de Adquisiciones, Arrendamientos y Servicios del Sector Público, el presupuesto para "Adquisición de material jurídico actualizado para la elaboración de dictámenes", por el importe total de $100,000.00 (CIEN MIL PESOS 00/100 M.N.); suficiencia presupuestal que al 12 de mayo de 2023, no ha sido autorizada.</t>
  </si>
  <si>
    <t>Mediante SOLICITUDES DE PAGO con números de folio R47-AYM-DGAJ-001-2023 y R47-AYM-DGAJ-003-2023, de fechas 09 y 20 de enero de 2023; se solicitaron los  pagos por concepto de "PUBLICACIÓN OFICIAL EN EL DIARIO OFICIAL DE LA FEDERACIÓN ", por los importes de $298,240.00 (DOSCIENTOS NOVENTA Y OCHO MIL DOSCIENTOS CUARENTA PESOS 00/100 M.N.) y $23,296.00 (VEINTITRÉS MIL DOSCIENTOS NOVENTA Y SEIS PESOS 00/100 M.N.), respectivamente; lo que hace total general de $321,536.00 (TRESCIENTOS VEINTIÚN MIL QUINIENTOS TREINTA Y SEIS PESOS 00/100 M.N.); erogación realizada para la publicación en el Diario Oficial de la Federación del nuevo Estatuto Orgánico de la Secretaría Ejecutiva del Sistema Nacional Anticorrupción, el 01 de febrero de 2023.</t>
  </si>
  <si>
    <t>IND = (CC_O + OG_O + CE_O / CC_cal + OG_cal + CE_cal)*100
IND = (1+ 2 + 2 / 12)*100= 41.66%
Durante el Primer Trimestre de 2023, se cumplimentó con la meta originalmente establecida:
1. Primera Sesión del Comité Coordinador
2. Primera Sesión del Órgano de Gobierno
3. Primera Sesión del Comisión Ejecutiva
Con independencia de lo anterior, la meta trimestral se vió superada al tener como verificativo las Sesiones de los siguientes Órganos Colegiados:
a) Primera Sesión Extraordinaria del Órgano de Gobierno de la SESNA
b) Segunda Sesión Ordinaria de la Comisión Ejecutiva</t>
  </si>
  <si>
    <t>Selección para MIR SESNA</t>
  </si>
  <si>
    <t>SI
Propósito:
Los entes del Sistema Nacional Anticorrupción cuenta con mecanismos de coordinación e insumos técnicos en materia de prevención, detección, regulación y sanción de hechos de corrupción y faltas administrativas.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</si>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</sst>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29" x14ac:knownFonts="1">
    <font>
      <sz val="11"/>
      <color theme="1"/>
      <name val="Calibri"/>
      <family val="2"/>
      <scheme val="minor"/>
    </font>
    <font>
      <sz val="14"/>
      <color theme="1"/>
      <name val="Calibri"/>
      <family val="2"/>
      <scheme val="minor"/>
    </font>
    <font>
      <i/>
      <sz val="14"/>
      <color theme="1"/>
      <name val="Calibri"/>
      <family val="2"/>
      <scheme val="minor"/>
    </font>
    <font>
      <sz val="9"/>
      <color theme="1"/>
      <name val="Calibri"/>
      <family val="2"/>
      <scheme val="minor"/>
    </font>
    <font>
      <sz val="20"/>
      <color theme="0"/>
      <name val="Calibri"/>
      <family val="2"/>
      <scheme val="minor"/>
    </font>
    <font>
      <sz val="22"/>
      <color theme="0"/>
      <name val="Calibri"/>
      <family val="2"/>
      <scheme val="minor"/>
    </font>
    <font>
      <sz val="14"/>
      <color rgb="FF002060"/>
      <name val="Calibri"/>
      <family val="2"/>
      <scheme val="minor"/>
    </font>
    <font>
      <b/>
      <sz val="14"/>
      <color rgb="FF002060"/>
      <name val="Calibri"/>
      <family val="2"/>
      <scheme val="minor"/>
    </font>
    <font>
      <sz val="11"/>
      <color rgb="FF002060"/>
      <name val="Calibri"/>
      <family val="2"/>
      <scheme val="minor"/>
    </font>
    <font>
      <b/>
      <sz val="11"/>
      <color rgb="FF00206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b/>
      <sz val="14"/>
      <name val="Calibri"/>
      <family val="2"/>
      <scheme val="minor"/>
    </font>
    <font>
      <b/>
      <sz val="16"/>
      <color theme="0"/>
      <name val="Calibri"/>
      <family val="2"/>
      <scheme val="minor"/>
    </font>
    <font>
      <b/>
      <sz val="11"/>
      <color rgb="FF002060"/>
      <name val="Calibri Light"/>
      <family val="2"/>
      <scheme val="major"/>
    </font>
    <font>
      <b/>
      <sz val="11"/>
      <color theme="1"/>
      <name val="Calibri Light"/>
      <family val="2"/>
      <scheme val="major"/>
    </font>
    <font>
      <b/>
      <sz val="11"/>
      <name val="Calibri Light"/>
      <family val="2"/>
      <scheme val="major"/>
    </font>
    <font>
      <sz val="11"/>
      <name val="Calibri Light"/>
      <family val="2"/>
      <scheme val="major"/>
    </font>
    <font>
      <sz val="11"/>
      <color theme="1"/>
      <name val="Calibri Light"/>
      <family val="2"/>
      <scheme val="major"/>
    </font>
    <font>
      <b/>
      <sz val="11"/>
      <color theme="0"/>
      <name val="Calibri Light"/>
      <family val="2"/>
      <scheme val="major"/>
    </font>
    <font>
      <b/>
      <sz val="11"/>
      <color theme="9" tint="-0.499984740745262"/>
      <name val="Calibri Light"/>
      <family val="2"/>
      <scheme val="major"/>
    </font>
    <font>
      <b/>
      <sz val="11"/>
      <color rgb="FFC00000"/>
      <name val="Calibri Light"/>
      <family val="2"/>
      <scheme val="major"/>
    </font>
    <font>
      <b/>
      <sz val="10"/>
      <color theme="1"/>
      <name val="Calibri Light"/>
      <family val="2"/>
      <scheme val="major"/>
    </font>
    <font>
      <b/>
      <sz val="9"/>
      <color theme="1"/>
      <name val="Calibri Light"/>
      <family val="2"/>
      <scheme val="major"/>
    </font>
    <font>
      <sz val="8"/>
      <name val="Calibri"/>
      <family val="2"/>
      <scheme val="minor"/>
    </font>
    <font>
      <sz val="10"/>
      <color theme="1"/>
      <name val="Calibri Light"/>
      <family val="2"/>
      <scheme val="major"/>
    </font>
    <font>
      <b/>
      <sz val="10"/>
      <color theme="0"/>
      <name val="Calibri Light"/>
      <family val="2"/>
      <scheme val="major"/>
    </font>
  </fonts>
  <fills count="1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A5A5A5"/>
      </patternFill>
    </fill>
    <fill>
      <patternFill patternType="solid">
        <fgColor theme="1"/>
        <bgColor indexed="64"/>
      </patternFill>
    </fill>
    <fill>
      <patternFill patternType="solid">
        <fgColor theme="0"/>
        <bgColor indexed="64"/>
      </patternFill>
    </fill>
    <fill>
      <patternFill patternType="solid">
        <fgColor theme="4" tint="-0.499984740745262"/>
        <bgColor indexed="64"/>
      </patternFill>
    </fill>
    <fill>
      <patternFill patternType="solid">
        <fgColor rgb="FFC0000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00FFFF"/>
        <bgColor indexed="64"/>
      </patternFill>
    </fill>
    <fill>
      <patternFill patternType="solid">
        <fgColor theme="4" tint="0.59999389629810485"/>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xf numFmtId="44" fontId="10" fillId="0" borderId="0" applyFont="0" applyFill="0" applyBorder="0" applyAlignment="0" applyProtection="0"/>
    <xf numFmtId="0" fontId="11" fillId="6" borderId="13" applyNumberFormat="0" applyAlignment="0" applyProtection="0"/>
  </cellStyleXfs>
  <cellXfs count="201">
    <xf numFmtId="0" fontId="0" fillId="0" borderId="0" xfId="0"/>
    <xf numFmtId="0" fontId="1" fillId="0" borderId="0" xfId="0" applyFont="1"/>
    <xf numFmtId="0" fontId="2" fillId="0" borderId="0" xfId="0" applyFont="1"/>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0" xfId="0" applyFont="1" applyAlignment="1">
      <alignment vertical="center" wrapText="1"/>
    </xf>
    <xf numFmtId="0" fontId="0" fillId="0" borderId="14" xfId="0" applyBorder="1" applyAlignment="1">
      <alignment horizontal="justify" vertical="center" wrapText="1"/>
    </xf>
    <xf numFmtId="164" fontId="16" fillId="0" borderId="9" xfId="0" applyNumberFormat="1" applyFont="1" applyBorder="1" applyAlignment="1">
      <alignment horizontal="right" vertical="center" wrapText="1"/>
    </xf>
    <xf numFmtId="0" fontId="9" fillId="0" borderId="14" xfId="0" applyFont="1" applyBorder="1" applyAlignment="1">
      <alignment horizontal="center" vertical="center" wrapText="1"/>
    </xf>
    <xf numFmtId="164" fontId="0" fillId="0" borderId="9" xfId="0" applyNumberFormat="1" applyBorder="1" applyAlignment="1">
      <alignment horizontal="justify" vertical="center" wrapText="1"/>
    </xf>
    <xf numFmtId="0" fontId="0" fillId="0" borderId="0" xfId="0" applyAlignment="1">
      <alignment horizontal="left" vertical="center"/>
    </xf>
    <xf numFmtId="0" fontId="11" fillId="7" borderId="0" xfId="0" applyFont="1" applyFill="1" applyAlignment="1">
      <alignment horizontal="right" vertical="center"/>
    </xf>
    <xf numFmtId="164" fontId="11" fillId="7" borderId="0" xfId="0" applyNumberFormat="1" applyFont="1" applyFill="1" applyAlignment="1">
      <alignment vertical="center"/>
    </xf>
    <xf numFmtId="0" fontId="0" fillId="0" borderId="0" xfId="0" applyAlignment="1">
      <alignment horizontal="center" vertical="center"/>
    </xf>
    <xf numFmtId="0" fontId="24" fillId="11" borderId="9" xfId="0" applyFont="1" applyFill="1" applyBorder="1" applyAlignment="1" applyProtection="1">
      <alignment horizontal="center" vertical="center" wrapText="1"/>
      <protection locked="0"/>
    </xf>
    <xf numFmtId="0" fontId="25" fillId="11" borderId="9" xfId="0" applyFont="1" applyFill="1" applyBorder="1" applyAlignment="1" applyProtection="1">
      <alignment horizontal="center" vertical="center" wrapText="1"/>
      <protection locked="0"/>
    </xf>
    <xf numFmtId="0" fontId="17" fillId="17" borderId="9" xfId="0" applyFont="1" applyFill="1" applyBorder="1" applyAlignment="1" applyProtection="1">
      <alignment horizontal="center" vertical="center" wrapText="1"/>
      <protection locked="0"/>
    </xf>
    <xf numFmtId="0" fontId="17" fillId="11" borderId="24" xfId="0" applyFont="1" applyFill="1" applyBorder="1" applyAlignment="1" applyProtection="1">
      <alignment horizontal="center" vertical="center" wrapText="1"/>
      <protection locked="0"/>
    </xf>
    <xf numFmtId="0" fontId="0" fillId="0" borderId="0" xfId="0" applyProtection="1">
      <protection locked="0"/>
    </xf>
    <xf numFmtId="0" fontId="0" fillId="8" borderId="0" xfId="0" applyFill="1" applyProtection="1">
      <protection locked="0"/>
    </xf>
    <xf numFmtId="0" fontId="17" fillId="16" borderId="0" xfId="0" applyFont="1" applyFill="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11" borderId="9" xfId="0" applyFont="1" applyFill="1" applyBorder="1" applyAlignment="1" applyProtection="1">
      <alignment horizontal="center" vertical="center" wrapText="1"/>
      <protection locked="0"/>
    </xf>
    <xf numFmtId="0" fontId="17" fillId="12" borderId="9" xfId="0" applyFont="1" applyFill="1" applyBorder="1" applyAlignment="1" applyProtection="1">
      <alignment horizontal="center" vertical="center" wrapText="1"/>
      <protection locked="0"/>
    </xf>
    <xf numFmtId="0" fontId="18" fillId="15" borderId="9" xfId="0" applyFont="1" applyFill="1" applyBorder="1" applyAlignment="1" applyProtection="1">
      <alignment horizontal="center" vertical="center" wrapText="1"/>
      <protection locked="0"/>
    </xf>
    <xf numFmtId="0" fontId="17" fillId="11" borderId="17" xfId="0" applyFont="1" applyFill="1" applyBorder="1" applyAlignment="1" applyProtection="1">
      <alignment horizontal="center" vertical="center" wrapText="1"/>
      <protection locked="0"/>
    </xf>
    <xf numFmtId="0" fontId="17" fillId="16" borderId="3" xfId="0" applyFont="1" applyFill="1" applyBorder="1" applyAlignment="1" applyProtection="1">
      <alignment horizontal="center" vertical="center" wrapText="1"/>
      <protection locked="0"/>
    </xf>
    <xf numFmtId="0" fontId="17" fillId="16" borderId="17" xfId="0" applyFont="1" applyFill="1" applyBorder="1" applyAlignment="1" applyProtection="1">
      <alignment horizontal="center" vertical="center" wrapText="1"/>
      <protection locked="0"/>
    </xf>
    <xf numFmtId="0" fontId="17" fillId="0" borderId="28" xfId="0" applyFont="1" applyBorder="1" applyAlignment="1" applyProtection="1">
      <alignment horizontal="center" vertical="center"/>
      <protection locked="0"/>
    </xf>
    <xf numFmtId="0" fontId="20" fillId="0" borderId="9"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protection locked="0"/>
    </xf>
    <xf numFmtId="0" fontId="20" fillId="8" borderId="9" xfId="0" applyFont="1" applyFill="1" applyBorder="1" applyAlignment="1" applyProtection="1">
      <alignment horizontal="center" vertical="center"/>
      <protection locked="0"/>
    </xf>
    <xf numFmtId="0" fontId="20" fillId="8" borderId="9" xfId="0" applyFont="1" applyFill="1" applyBorder="1" applyAlignment="1" applyProtection="1">
      <alignment horizontal="center" vertical="center" wrapText="1"/>
      <protection locked="0"/>
    </xf>
    <xf numFmtId="0" fontId="20" fillId="8" borderId="9" xfId="0" applyFont="1" applyFill="1" applyBorder="1" applyAlignment="1" applyProtection="1">
      <alignment vertical="center" wrapText="1"/>
      <protection locked="0"/>
    </xf>
    <xf numFmtId="0" fontId="20" fillId="8" borderId="10" xfId="0" applyFont="1" applyFill="1" applyBorder="1" applyAlignment="1" applyProtection="1">
      <alignment vertical="center" wrapText="1"/>
      <protection locked="0"/>
    </xf>
    <xf numFmtId="0" fontId="17" fillId="0" borderId="12" xfId="0" applyFont="1" applyBorder="1" applyAlignment="1" applyProtection="1">
      <alignment vertical="center" wrapText="1"/>
      <protection locked="0"/>
    </xf>
    <xf numFmtId="0" fontId="20" fillId="0" borderId="9" xfId="0" applyFont="1" applyBorder="1" applyAlignment="1" applyProtection="1">
      <alignment vertical="center" wrapText="1"/>
      <protection locked="0"/>
    </xf>
    <xf numFmtId="0" fontId="20" fillId="0" borderId="9" xfId="0" applyFont="1" applyBorder="1" applyAlignment="1" applyProtection="1">
      <alignment vertical="center"/>
      <protection locked="0"/>
    </xf>
    <xf numFmtId="0" fontId="17" fillId="0" borderId="25" xfId="0" applyFont="1" applyBorder="1" applyAlignment="1" applyProtection="1">
      <alignment horizontal="center" vertical="center"/>
      <protection locked="0"/>
    </xf>
    <xf numFmtId="0" fontId="20" fillId="8" borderId="10" xfId="0" applyFont="1" applyFill="1" applyBorder="1" applyAlignment="1" applyProtection="1">
      <alignment horizontal="center" vertical="center" wrapText="1"/>
      <protection locked="0"/>
    </xf>
    <xf numFmtId="0" fontId="20" fillId="8" borderId="12" xfId="0" applyFont="1" applyFill="1" applyBorder="1" applyAlignment="1" applyProtection="1">
      <alignment vertical="center" wrapText="1"/>
      <protection locked="0"/>
    </xf>
    <xf numFmtId="0" fontId="20" fillId="8" borderId="9" xfId="0" applyFont="1" applyFill="1" applyBorder="1" applyAlignment="1" applyProtection="1">
      <alignment vertical="center"/>
      <protection locked="0"/>
    </xf>
    <xf numFmtId="0" fontId="20" fillId="8" borderId="17" xfId="0" applyFont="1" applyFill="1" applyBorder="1" applyAlignment="1" applyProtection="1">
      <alignment horizontal="center" vertical="center"/>
      <protection locked="0"/>
    </xf>
    <xf numFmtId="0" fontId="20" fillId="8" borderId="21"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0" borderId="10" xfId="0" applyFont="1" applyBorder="1" applyAlignment="1" applyProtection="1">
      <alignment vertical="center" wrapText="1"/>
      <protection locked="0"/>
    </xf>
    <xf numFmtId="0" fontId="17" fillId="8" borderId="12" xfId="0" applyFont="1" applyFill="1" applyBorder="1" applyAlignment="1" applyProtection="1">
      <alignment vertical="center" wrapText="1"/>
      <protection locked="0"/>
    </xf>
    <xf numFmtId="0" fontId="20" fillId="3" borderId="9" xfId="0" applyFont="1" applyFill="1" applyBorder="1" applyAlignment="1" applyProtection="1">
      <alignment horizontal="center" vertical="center"/>
      <protection locked="0"/>
    </xf>
    <xf numFmtId="0" fontId="12" fillId="7" borderId="0" xfId="0" applyFont="1" applyFill="1" applyAlignment="1" applyProtection="1">
      <alignment horizontal="right"/>
      <protection locked="0"/>
    </xf>
    <xf numFmtId="164" fontId="11" fillId="7" borderId="0" xfId="0" applyNumberFormat="1" applyFont="1" applyFill="1" applyProtection="1">
      <protection locked="0"/>
    </xf>
    <xf numFmtId="0" fontId="20" fillId="0" borderId="0" xfId="0" applyFont="1" applyAlignment="1" applyProtection="1">
      <alignment vertical="center"/>
      <protection locked="0"/>
    </xf>
    <xf numFmtId="0" fontId="20" fillId="8" borderId="0" xfId="0" applyFont="1" applyFill="1" applyAlignment="1" applyProtection="1">
      <alignment vertical="center"/>
      <protection locked="0"/>
    </xf>
    <xf numFmtId="6" fontId="20" fillId="0" borderId="0" xfId="1" applyNumberFormat="1" applyFont="1" applyFill="1" applyAlignment="1" applyProtection="1">
      <alignment vertical="center"/>
    </xf>
    <xf numFmtId="6" fontId="20" fillId="0" borderId="9" xfId="1" applyNumberFormat="1" applyFont="1" applyFill="1" applyBorder="1" applyAlignment="1" applyProtection="1">
      <alignment vertical="center"/>
    </xf>
    <xf numFmtId="0" fontId="20" fillId="0" borderId="9" xfId="0" applyFont="1" applyBorder="1" applyAlignment="1" applyProtection="1">
      <alignment horizontal="justify" vertical="center" wrapText="1"/>
      <protection locked="0"/>
    </xf>
    <xf numFmtId="0" fontId="20" fillId="8" borderId="9" xfId="0" applyFont="1" applyFill="1" applyBorder="1" applyAlignment="1" applyProtection="1">
      <alignment horizontal="justify" vertical="center" wrapText="1"/>
      <protection locked="0"/>
    </xf>
    <xf numFmtId="0" fontId="19" fillId="0" borderId="9" xfId="0" applyFont="1" applyBorder="1" applyAlignment="1" applyProtection="1">
      <alignment horizontal="justify" vertical="center" wrapText="1"/>
      <protection locked="0"/>
    </xf>
    <xf numFmtId="0" fontId="20" fillId="8" borderId="17" xfId="0" applyFont="1" applyFill="1" applyBorder="1" applyAlignment="1" applyProtection="1">
      <alignment vertical="center"/>
      <protection locked="0"/>
    </xf>
    <xf numFmtId="0" fontId="19" fillId="0" borderId="21" xfId="0" applyFont="1" applyBorder="1" applyAlignment="1">
      <alignment horizontal="justify" vertical="center" wrapText="1"/>
    </xf>
    <xf numFmtId="0" fontId="19" fillId="0" borderId="9" xfId="0" applyFont="1" applyBorder="1" applyAlignment="1">
      <alignment horizontal="justify" vertical="center" wrapText="1"/>
    </xf>
    <xf numFmtId="0" fontId="20" fillId="0" borderId="0" xfId="0" applyFont="1" applyAlignment="1">
      <alignment horizontal="justify" vertical="center" wrapText="1"/>
    </xf>
    <xf numFmtId="0" fontId="19"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19" fillId="13" borderId="9" xfId="0" applyFont="1" applyFill="1" applyBorder="1" applyAlignment="1">
      <alignment horizontal="center" vertical="center"/>
    </xf>
    <xf numFmtId="0" fontId="20" fillId="0" borderId="9" xfId="0" applyFont="1" applyBorder="1" applyAlignment="1">
      <alignment horizontal="justify" vertical="center" wrapText="1"/>
    </xf>
    <xf numFmtId="0" fontId="20" fillId="8" borderId="9" xfId="0" applyFont="1" applyFill="1" applyBorder="1" applyAlignment="1">
      <alignment horizontal="justify" vertical="center" wrapText="1"/>
    </xf>
    <xf numFmtId="0" fontId="19" fillId="0" borderId="10" xfId="0" applyFont="1" applyBorder="1" applyAlignment="1">
      <alignment horizontal="justify" vertical="center" wrapText="1"/>
    </xf>
    <xf numFmtId="0" fontId="20" fillId="13" borderId="9" xfId="0" applyFont="1" applyFill="1" applyBorder="1" applyAlignment="1">
      <alignment horizontal="center" vertical="center"/>
    </xf>
    <xf numFmtId="9" fontId="20" fillId="13" borderId="9" xfId="0" applyNumberFormat="1" applyFont="1" applyFill="1" applyBorder="1" applyAlignment="1">
      <alignment horizontal="center" vertical="center"/>
    </xf>
    <xf numFmtId="0" fontId="18" fillId="8" borderId="9" xfId="0" applyFont="1" applyFill="1" applyBorder="1" applyAlignment="1">
      <alignment horizontal="center" vertical="center" wrapText="1"/>
    </xf>
    <xf numFmtId="0" fontId="18" fillId="8" borderId="12" xfId="0" applyFont="1" applyFill="1" applyBorder="1" applyAlignment="1">
      <alignment horizontal="center" vertical="center" wrapText="1"/>
    </xf>
    <xf numFmtId="164" fontId="16" fillId="0" borderId="9" xfId="0" applyNumberFormat="1" applyFont="1" applyBorder="1" applyAlignment="1">
      <alignment horizontal="justify" vertical="center" wrapText="1"/>
    </xf>
    <xf numFmtId="164" fontId="27" fillId="0" borderId="9" xfId="0" applyNumberFormat="1" applyFont="1" applyBorder="1" applyAlignment="1">
      <alignment horizontal="justify" vertical="center" wrapText="1"/>
    </xf>
    <xf numFmtId="164" fontId="20" fillId="0" borderId="12" xfId="0" applyNumberFormat="1" applyFont="1" applyBorder="1" applyAlignment="1">
      <alignment horizontal="justify" vertical="center" wrapText="1"/>
    </xf>
    <xf numFmtId="164" fontId="17" fillId="0" borderId="12" xfId="0" applyNumberFormat="1" applyFont="1" applyBorder="1" applyAlignment="1">
      <alignment horizontal="right" vertical="center" wrapText="1"/>
    </xf>
    <xf numFmtId="164" fontId="22" fillId="0" borderId="12" xfId="0" applyNumberFormat="1" applyFont="1" applyBorder="1" applyAlignment="1">
      <alignment horizontal="right" vertical="center" wrapText="1"/>
    </xf>
    <xf numFmtId="164" fontId="23" fillId="0" borderId="12" xfId="0" applyNumberFormat="1" applyFont="1" applyBorder="1" applyAlignment="1">
      <alignment horizontal="right" vertical="center" wrapText="1"/>
    </xf>
    <xf numFmtId="0" fontId="20" fillId="0" borderId="9" xfId="0" applyFont="1" applyBorder="1" applyAlignment="1">
      <alignment horizontal="center" vertical="center"/>
    </xf>
    <xf numFmtId="0" fontId="20" fillId="0" borderId="12" xfId="0" applyFont="1" applyBorder="1" applyAlignment="1">
      <alignment horizontal="center" vertical="center"/>
    </xf>
    <xf numFmtId="164" fontId="16" fillId="0" borderId="9" xfId="0" applyNumberFormat="1" applyFont="1" applyBorder="1" applyAlignment="1">
      <alignment horizontal="center" vertical="center" wrapText="1"/>
    </xf>
    <xf numFmtId="164" fontId="16" fillId="0" borderId="12" xfId="0" applyNumberFormat="1" applyFont="1" applyBorder="1" applyAlignment="1">
      <alignment horizontal="center" vertical="center" wrapText="1"/>
    </xf>
    <xf numFmtId="0" fontId="17" fillId="0" borderId="12"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0" fillId="4" borderId="5" xfId="0" applyFill="1" applyBorder="1" applyAlignment="1">
      <alignment horizontal="center" vertical="top"/>
    </xf>
    <xf numFmtId="0" fontId="0" fillId="0" borderId="9" xfId="0" applyBorder="1" applyAlignment="1">
      <alignment horizontal="justify" vertical="center" wrapText="1"/>
    </xf>
    <xf numFmtId="0" fontId="0" fillId="3" borderId="9" xfId="0" applyFill="1" applyBorder="1" applyAlignment="1">
      <alignment horizontal="center" vertical="top" wrapText="1"/>
    </xf>
    <xf numFmtId="0" fontId="0" fillId="3" borderId="9" xfId="0" applyFill="1" applyBorder="1" applyAlignment="1">
      <alignment horizontal="center" vertical="top"/>
    </xf>
    <xf numFmtId="0" fontId="0" fillId="2" borderId="9" xfId="0" applyFill="1" applyBorder="1" applyAlignment="1">
      <alignment horizontal="center" vertical="top" wrapText="1"/>
    </xf>
    <xf numFmtId="0" fontId="0" fillId="2" borderId="9" xfId="0" applyFill="1" applyBorder="1" applyAlignment="1">
      <alignment horizontal="center" vertical="top"/>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3" fillId="8" borderId="4" xfId="0" applyFont="1" applyFill="1" applyBorder="1" applyAlignment="1">
      <alignment horizontal="justify" vertical="top" wrapText="1"/>
    </xf>
    <xf numFmtId="0" fontId="13" fillId="8" borderId="5" xfId="0" applyFont="1" applyFill="1" applyBorder="1" applyAlignment="1">
      <alignment horizontal="justify" vertical="top" wrapText="1"/>
    </xf>
    <xf numFmtId="0" fontId="13" fillId="8" borderId="6" xfId="0" applyFont="1" applyFill="1" applyBorder="1" applyAlignment="1">
      <alignment horizontal="justify"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4" fillId="5" borderId="0" xfId="0" applyFont="1" applyFill="1" applyAlignment="1">
      <alignment horizontal="center" vertical="center"/>
    </xf>
    <xf numFmtId="0" fontId="14" fillId="0" borderId="9" xfId="0" applyFont="1" applyBorder="1" applyAlignment="1">
      <alignment horizontal="center" vertical="center" wrapText="1"/>
    </xf>
    <xf numFmtId="0" fontId="6" fillId="0" borderId="9" xfId="0" applyFont="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5" fillId="5" borderId="0" xfId="0" applyFont="1" applyFill="1" applyAlignment="1">
      <alignment horizontal="center" vertical="center"/>
    </xf>
    <xf numFmtId="0" fontId="17" fillId="0" borderId="17"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11" borderId="23" xfId="0" applyFont="1" applyFill="1" applyBorder="1" applyAlignment="1" applyProtection="1">
      <alignment horizontal="center" vertical="center" wrapText="1"/>
      <protection locked="0"/>
    </xf>
    <xf numFmtId="0" fontId="17" fillId="11" borderId="25" xfId="0" applyFont="1" applyFill="1" applyBorder="1" applyAlignment="1" applyProtection="1">
      <alignment horizontal="center" vertical="center" wrapText="1"/>
      <protection locked="0"/>
    </xf>
    <xf numFmtId="0" fontId="17" fillId="11" borderId="26" xfId="0" applyFont="1" applyFill="1" applyBorder="1" applyAlignment="1" applyProtection="1">
      <alignment horizontal="center" vertical="center" wrapText="1"/>
      <protection locked="0"/>
    </xf>
    <xf numFmtId="0" fontId="17" fillId="11" borderId="24" xfId="0" applyFont="1" applyFill="1" applyBorder="1" applyAlignment="1" applyProtection="1">
      <alignment horizontal="center" vertical="center" wrapText="1"/>
      <protection locked="0"/>
    </xf>
    <xf numFmtId="0" fontId="17" fillId="11" borderId="9" xfId="0" applyFont="1" applyFill="1" applyBorder="1" applyAlignment="1" applyProtection="1">
      <alignment horizontal="center" vertical="center" wrapText="1"/>
      <protection locked="0"/>
    </xf>
    <xf numFmtId="0" fontId="17" fillId="11" borderId="27" xfId="0" applyFont="1" applyFill="1" applyBorder="1" applyAlignment="1" applyProtection="1">
      <alignment horizontal="center" vertical="center" wrapText="1"/>
      <protection locked="0"/>
    </xf>
    <xf numFmtId="0" fontId="17" fillId="14" borderId="10" xfId="0" applyFont="1" applyFill="1" applyBorder="1" applyAlignment="1" applyProtection="1">
      <alignment horizontal="center" vertical="center" wrapText="1"/>
      <protection locked="0"/>
    </xf>
    <xf numFmtId="0" fontId="17" fillId="14" borderId="11"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wrapText="1"/>
      <protection locked="0"/>
    </xf>
    <xf numFmtId="0" fontId="20" fillId="8" borderId="17" xfId="0" applyFont="1" applyFill="1" applyBorder="1" applyAlignment="1" applyProtection="1">
      <alignment horizontal="center" vertical="center" wrapText="1"/>
      <protection locked="0"/>
    </xf>
    <xf numFmtId="0" fontId="20" fillId="8" borderId="21" xfId="0" applyFont="1" applyFill="1" applyBorder="1" applyAlignment="1" applyProtection="1">
      <alignment horizontal="center" vertical="center" wrapText="1"/>
      <protection locked="0"/>
    </xf>
    <xf numFmtId="0" fontId="17" fillId="11" borderId="10"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11" borderId="11" xfId="0" applyFont="1" applyFill="1" applyBorder="1" applyAlignment="1" applyProtection="1">
      <alignment horizontal="center" vertical="center" wrapText="1"/>
      <protection locked="0"/>
    </xf>
    <xf numFmtId="0" fontId="17" fillId="8" borderId="12" xfId="0" applyFont="1" applyFill="1" applyBorder="1" applyAlignment="1" applyProtection="1">
      <alignment horizontal="center" vertical="center" wrapText="1"/>
      <protection locked="0"/>
    </xf>
    <xf numFmtId="0" fontId="17" fillId="11" borderId="31" xfId="0" applyFont="1" applyFill="1" applyBorder="1" applyAlignment="1" applyProtection="1">
      <alignment horizontal="center" vertical="center" wrapText="1"/>
      <protection locked="0"/>
    </xf>
    <xf numFmtId="0" fontId="17" fillId="11" borderId="29" xfId="0" applyFont="1" applyFill="1" applyBorder="1" applyAlignment="1" applyProtection="1">
      <alignment horizontal="center" vertical="center" wrapText="1"/>
      <protection locked="0"/>
    </xf>
    <xf numFmtId="0" fontId="17" fillId="11" borderId="32" xfId="0" applyFont="1" applyFill="1" applyBorder="1" applyAlignment="1" applyProtection="1">
      <alignment horizontal="center" vertical="center" wrapText="1"/>
      <protection locked="0"/>
    </xf>
    <xf numFmtId="0" fontId="17" fillId="8" borderId="9"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18" fillId="15" borderId="9" xfId="0" applyFont="1" applyFill="1" applyBorder="1" applyAlignment="1" applyProtection="1">
      <alignment horizontal="center" vertical="center" wrapText="1"/>
      <protection locked="0"/>
    </xf>
    <xf numFmtId="0" fontId="17" fillId="12" borderId="9" xfId="0" applyFont="1" applyFill="1" applyBorder="1" applyAlignment="1" applyProtection="1">
      <alignment horizontal="center" vertical="center" wrapText="1"/>
      <protection locked="0"/>
    </xf>
    <xf numFmtId="0" fontId="17" fillId="11" borderId="12" xfId="0" applyFont="1" applyFill="1" applyBorder="1" applyAlignment="1" applyProtection="1">
      <alignment horizontal="center" vertical="center" wrapText="1"/>
      <protection locked="0"/>
    </xf>
    <xf numFmtId="0" fontId="17" fillId="16" borderId="0" xfId="0" applyFont="1" applyFill="1" applyAlignment="1" applyProtection="1">
      <alignment horizontal="center" vertical="center" wrapText="1"/>
      <protection locked="0"/>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7" fillId="16" borderId="5" xfId="0" applyFont="1" applyFill="1" applyBorder="1" applyAlignment="1" applyProtection="1">
      <alignment horizontal="center" vertical="center" wrapText="1"/>
      <protection locked="0"/>
    </xf>
    <xf numFmtId="0" fontId="18" fillId="11" borderId="9" xfId="0" applyFont="1" applyFill="1" applyBorder="1" applyAlignment="1" applyProtection="1">
      <alignment horizontal="center" vertical="center" wrapText="1"/>
      <protection locked="0"/>
    </xf>
    <xf numFmtId="0" fontId="18" fillId="0" borderId="9" xfId="0" applyFont="1" applyBorder="1" applyAlignment="1">
      <alignment horizontal="center" vertical="center" wrapText="1"/>
    </xf>
    <xf numFmtId="0" fontId="18" fillId="8" borderId="9" xfId="0" applyFont="1" applyFill="1" applyBorder="1" applyAlignment="1">
      <alignment horizontal="center" vertical="center" wrapText="1"/>
    </xf>
    <xf numFmtId="0" fontId="21" fillId="10" borderId="9" xfId="0" applyFont="1" applyFill="1" applyBorder="1" applyAlignment="1" applyProtection="1">
      <alignment horizontal="center" vertical="center" wrapText="1"/>
      <protection locked="0"/>
    </xf>
    <xf numFmtId="164" fontId="24" fillId="11" borderId="9" xfId="0" applyNumberFormat="1" applyFont="1" applyFill="1" applyBorder="1" applyAlignment="1" applyProtection="1">
      <alignment horizontal="center" vertical="center" wrapText="1"/>
      <protection locked="0"/>
    </xf>
    <xf numFmtId="164" fontId="16" fillId="0" borderId="17" xfId="0" applyNumberFormat="1" applyFont="1" applyBorder="1" applyAlignment="1">
      <alignment horizontal="center" vertical="center" wrapText="1"/>
    </xf>
    <xf numFmtId="164" fontId="16" fillId="0" borderId="29" xfId="0" applyNumberFormat="1" applyFont="1" applyBorder="1" applyAlignment="1">
      <alignment horizontal="center" vertical="center" wrapText="1"/>
    </xf>
    <xf numFmtId="164" fontId="16" fillId="0" borderId="21" xfId="0" applyNumberFormat="1" applyFont="1" applyBorder="1" applyAlignment="1">
      <alignment horizontal="center" vertical="center" wrapText="1"/>
    </xf>
    <xf numFmtId="44" fontId="20" fillId="0" borderId="17" xfId="1" applyFont="1" applyBorder="1" applyAlignment="1" applyProtection="1">
      <alignment horizontal="center" vertical="center"/>
    </xf>
    <xf numFmtId="44" fontId="20" fillId="0" borderId="29" xfId="1" applyFont="1" applyBorder="1" applyAlignment="1" applyProtection="1">
      <alignment horizontal="center" vertical="center"/>
    </xf>
    <xf numFmtId="44" fontId="20" fillId="0" borderId="21" xfId="1" applyFont="1" applyBorder="1" applyAlignment="1" applyProtection="1">
      <alignment horizontal="center" vertical="center"/>
    </xf>
    <xf numFmtId="0" fontId="21" fillId="10" borderId="30" xfId="0" applyFont="1" applyFill="1" applyBorder="1" applyAlignment="1" applyProtection="1">
      <alignment horizontal="center" vertical="center" wrapText="1"/>
      <protection locked="0"/>
    </xf>
    <xf numFmtId="0" fontId="21" fillId="10" borderId="0" xfId="0" applyFont="1" applyFill="1" applyAlignment="1" applyProtection="1">
      <alignment horizontal="center" vertical="center" wrapText="1"/>
      <protection locked="0"/>
    </xf>
    <xf numFmtId="0" fontId="28" fillId="10" borderId="10" xfId="0" applyFont="1" applyFill="1" applyBorder="1" applyAlignment="1" applyProtection="1">
      <alignment horizontal="center" vertical="center" wrapText="1"/>
      <protection locked="0"/>
    </xf>
    <xf numFmtId="0" fontId="28" fillId="10" borderId="11" xfId="0" applyFont="1" applyFill="1" applyBorder="1" applyAlignment="1" applyProtection="1">
      <alignment horizontal="center" vertical="center" wrapText="1"/>
      <protection locked="0"/>
    </xf>
    <xf numFmtId="0" fontId="28" fillId="10" borderId="12" xfId="0" applyFont="1" applyFill="1" applyBorder="1" applyAlignment="1" applyProtection="1">
      <alignment horizontal="center" vertical="center" wrapText="1"/>
      <protection locked="0"/>
    </xf>
    <xf numFmtId="0" fontId="17" fillId="0" borderId="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9" fillId="0" borderId="17" xfId="0" applyFont="1" applyBorder="1" applyAlignment="1">
      <alignment horizontal="justify" vertical="center" wrapText="1"/>
    </xf>
    <xf numFmtId="0" fontId="19" fillId="0" borderId="21" xfId="0" applyFont="1" applyBorder="1" applyAlignment="1">
      <alignment horizontal="justify" vertical="center" wrapText="1"/>
    </xf>
    <xf numFmtId="0" fontId="20" fillId="0" borderId="9" xfId="0" applyFont="1" applyBorder="1" applyAlignment="1">
      <alignment horizontal="center" vertical="center"/>
    </xf>
    <xf numFmtId="0" fontId="19" fillId="13" borderId="17" xfId="0" applyFont="1" applyFill="1" applyBorder="1" applyAlignment="1">
      <alignment horizontal="center" vertical="center"/>
    </xf>
    <xf numFmtId="0" fontId="19" fillId="13" borderId="21" xfId="0" applyFont="1" applyFill="1" applyBorder="1" applyAlignment="1">
      <alignment horizontal="center" vertical="center"/>
    </xf>
    <xf numFmtId="0" fontId="19" fillId="0" borderId="17"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17" xfId="0" applyFont="1" applyBorder="1" applyAlignment="1">
      <alignment horizontal="center" vertical="center"/>
    </xf>
    <xf numFmtId="0" fontId="20" fillId="0" borderId="21" xfId="0" applyFont="1" applyBorder="1" applyAlignment="1">
      <alignment horizontal="center" vertical="center"/>
    </xf>
    <xf numFmtId="0" fontId="20" fillId="0" borderId="17" xfId="0" applyFont="1" applyBorder="1" applyAlignment="1">
      <alignment horizontal="justify" vertical="center" wrapText="1"/>
    </xf>
    <xf numFmtId="0" fontId="20" fillId="0" borderId="21" xfId="0" applyFont="1" applyBorder="1" applyAlignment="1">
      <alignment horizontal="justify" vertical="center" wrapText="1"/>
    </xf>
    <xf numFmtId="0" fontId="20" fillId="8" borderId="17" xfId="0" applyFont="1" applyFill="1" applyBorder="1" applyAlignment="1" applyProtection="1">
      <alignment horizontal="center" vertical="center"/>
      <protection locked="0"/>
    </xf>
    <xf numFmtId="0" fontId="20" fillId="8" borderId="21" xfId="0" applyFont="1" applyFill="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13" borderId="17" xfId="0" applyFont="1" applyFill="1" applyBorder="1" applyAlignment="1">
      <alignment horizontal="center" vertical="center"/>
    </xf>
    <xf numFmtId="0" fontId="20" fillId="13" borderId="21" xfId="0" applyFont="1" applyFill="1" applyBorder="1" applyAlignment="1">
      <alignment horizontal="center" vertical="center"/>
    </xf>
    <xf numFmtId="0" fontId="11" fillId="10" borderId="9" xfId="0" applyFont="1" applyFill="1" applyBorder="1" applyAlignment="1">
      <alignment horizontal="center" vertical="center" wrapText="1"/>
    </xf>
    <xf numFmtId="0" fontId="15" fillId="9" borderId="14" xfId="2" applyFont="1" applyFill="1" applyBorder="1" applyAlignment="1">
      <alignment horizontal="center" vertical="center" wrapText="1"/>
    </xf>
    <xf numFmtId="0" fontId="15" fillId="9" borderId="14" xfId="2" applyFont="1"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justify" vertical="center" wrapText="1"/>
    </xf>
    <xf numFmtId="0" fontId="0" fillId="0" borderId="19" xfId="0" applyBorder="1" applyAlignment="1">
      <alignment horizontal="justify"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22" xfId="0" applyBorder="1" applyAlignment="1">
      <alignment horizontal="center" vertical="center" wrapText="1"/>
    </xf>
  </cellXfs>
  <cellStyles count="3">
    <cellStyle name="Celda de comprobación" xfId="2" builtinId="23"/>
    <cellStyle name="Moneda" xfId="1" builtinId="4"/>
    <cellStyle name="Normal" xfId="0" builtinId="0"/>
  </cellStyles>
  <dxfs count="12">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781538</xdr:colOff>
      <xdr:row>14</xdr:row>
      <xdr:rowOff>1001346</xdr:rowOff>
    </xdr:from>
    <xdr:to>
      <xdr:col>8</xdr:col>
      <xdr:colOff>235</xdr:colOff>
      <xdr:row>15</xdr:row>
      <xdr:rowOff>626102</xdr:rowOff>
    </xdr:to>
    <xdr:cxnSp macro="">
      <xdr:nvCxnSpPr>
        <xdr:cNvPr id="11" name="Conector recto de flecha 10">
          <a:extLst>
            <a:ext uri="{FF2B5EF4-FFF2-40B4-BE49-F238E27FC236}">
              <a16:creationId xmlns:a16="http://schemas.microsoft.com/office/drawing/2014/main" id="{75BCA2A0-96AC-496D-A703-123CA5578C3D}"/>
            </a:ext>
          </a:extLst>
        </xdr:cNvPr>
        <xdr:cNvCxnSpPr/>
      </xdr:nvCxnSpPr>
      <xdr:spPr>
        <a:xfrm flipH="1" flipV="1">
          <a:off x="4835769" y="10050096"/>
          <a:ext cx="12447" cy="6383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718931</xdr:colOff>
      <xdr:row>14</xdr:row>
      <xdr:rowOff>989135</xdr:rowOff>
    </xdr:from>
    <xdr:to>
      <xdr:col>1</xdr:col>
      <xdr:colOff>720481</xdr:colOff>
      <xdr:row>16</xdr:row>
      <xdr:rowOff>6627</xdr:rowOff>
    </xdr:to>
    <xdr:cxnSp macro="">
      <xdr:nvCxnSpPr>
        <xdr:cNvPr id="12" name="Conector recto de flecha 11">
          <a:extLst>
            <a:ext uri="{FF2B5EF4-FFF2-40B4-BE49-F238E27FC236}">
              <a16:creationId xmlns:a16="http://schemas.microsoft.com/office/drawing/2014/main" id="{C5B46436-9981-4E26-AAD4-40F15C39B68D}"/>
            </a:ext>
          </a:extLst>
        </xdr:cNvPr>
        <xdr:cNvCxnSpPr/>
      </xdr:nvCxnSpPr>
      <xdr:spPr>
        <a:xfrm flipV="1">
          <a:off x="1476046" y="10037885"/>
          <a:ext cx="1550" cy="666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41414</xdr:colOff>
      <xdr:row>11</xdr:row>
      <xdr:rowOff>1172308</xdr:rowOff>
    </xdr:from>
    <xdr:to>
      <xdr:col>2</xdr:col>
      <xdr:colOff>48846</xdr:colOff>
      <xdr:row>13</xdr:row>
      <xdr:rowOff>8285</xdr:rowOff>
    </xdr:to>
    <xdr:cxnSp macro="">
      <xdr:nvCxnSpPr>
        <xdr:cNvPr id="15" name="Conector recto de flecha 14">
          <a:extLst>
            <a:ext uri="{FF2B5EF4-FFF2-40B4-BE49-F238E27FC236}">
              <a16:creationId xmlns:a16="http://schemas.microsoft.com/office/drawing/2014/main" id="{C2764B09-3744-448E-9763-E128D242BE78}"/>
            </a:ext>
          </a:extLst>
        </xdr:cNvPr>
        <xdr:cNvCxnSpPr/>
      </xdr:nvCxnSpPr>
      <xdr:spPr>
        <a:xfrm flipV="1">
          <a:off x="1555645" y="5763846"/>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737153</xdr:colOff>
      <xdr:row>21</xdr:row>
      <xdr:rowOff>48846</xdr:rowOff>
    </xdr:from>
    <xdr:to>
      <xdr:col>1</xdr:col>
      <xdr:colOff>744904</xdr:colOff>
      <xdr:row>22</xdr:row>
      <xdr:rowOff>8284</xdr:rowOff>
    </xdr:to>
    <xdr:cxnSp macro="">
      <xdr:nvCxnSpPr>
        <xdr:cNvPr id="2" name="Conector recto de flecha 1">
          <a:extLst>
            <a:ext uri="{FF2B5EF4-FFF2-40B4-BE49-F238E27FC236}">
              <a16:creationId xmlns:a16="http://schemas.microsoft.com/office/drawing/2014/main" id="{9AC8FB64-04C0-4979-AD53-6C485A3CDE51}"/>
            </a:ext>
          </a:extLst>
        </xdr:cNvPr>
        <xdr:cNvCxnSpPr/>
      </xdr:nvCxnSpPr>
      <xdr:spPr>
        <a:xfrm flipV="1">
          <a:off x="1494268" y="10782788"/>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1503</xdr:colOff>
      <xdr:row>15</xdr:row>
      <xdr:rowOff>12211</xdr:rowOff>
    </xdr:from>
    <xdr:to>
      <xdr:col>5</xdr:col>
      <xdr:colOff>12212</xdr:colOff>
      <xdr:row>16</xdr:row>
      <xdr:rowOff>6627</xdr:rowOff>
    </xdr:to>
    <xdr:cxnSp macro="">
      <xdr:nvCxnSpPr>
        <xdr:cNvPr id="30" name="Conector recto de flecha 29">
          <a:extLst>
            <a:ext uri="{FF2B5EF4-FFF2-40B4-BE49-F238E27FC236}">
              <a16:creationId xmlns:a16="http://schemas.microsoft.com/office/drawing/2014/main" id="{07F64CD0-BDDE-4D2D-AB6C-2C95ECE6BCF3}"/>
            </a:ext>
          </a:extLst>
        </xdr:cNvPr>
        <xdr:cNvCxnSpPr/>
      </xdr:nvCxnSpPr>
      <xdr:spPr>
        <a:xfrm flipV="1">
          <a:off x="3164291" y="10074519"/>
          <a:ext cx="10709" cy="6294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69675</xdr:colOff>
      <xdr:row>14</xdr:row>
      <xdr:rowOff>976923</xdr:rowOff>
    </xdr:from>
    <xdr:to>
      <xdr:col>12</xdr:col>
      <xdr:colOff>73269</xdr:colOff>
      <xdr:row>16</xdr:row>
      <xdr:rowOff>9940</xdr:rowOff>
    </xdr:to>
    <xdr:cxnSp macro="">
      <xdr:nvCxnSpPr>
        <xdr:cNvPr id="31" name="Conector recto de flecha 30">
          <a:extLst>
            <a:ext uri="{FF2B5EF4-FFF2-40B4-BE49-F238E27FC236}">
              <a16:creationId xmlns:a16="http://schemas.microsoft.com/office/drawing/2014/main" id="{B090B30C-085E-4106-B518-33C5E29F96CD}"/>
            </a:ext>
          </a:extLst>
        </xdr:cNvPr>
        <xdr:cNvCxnSpPr/>
      </xdr:nvCxnSpPr>
      <xdr:spPr>
        <a:xfrm flipV="1">
          <a:off x="7433233" y="10025673"/>
          <a:ext cx="3594" cy="6815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37" name="Conector recto de flecha 36">
          <a:extLst>
            <a:ext uri="{FF2B5EF4-FFF2-40B4-BE49-F238E27FC236}">
              <a16:creationId xmlns:a16="http://schemas.microsoft.com/office/drawing/2014/main" id="{343B534A-9A16-49AB-840D-EA5AD03174EB}"/>
            </a:ext>
          </a:extLst>
        </xdr:cNvPr>
        <xdr:cNvCxnSpPr/>
      </xdr:nvCxnSpPr>
      <xdr:spPr>
        <a:xfrm flipH="1" flipV="1">
          <a:off x="7862103" y="714389"/>
          <a:ext cx="1" cy="2670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38" name="Conector recto de flecha 37">
          <a:extLst>
            <a:ext uri="{FF2B5EF4-FFF2-40B4-BE49-F238E27FC236}">
              <a16:creationId xmlns:a16="http://schemas.microsoft.com/office/drawing/2014/main" id="{3E272D61-91BE-47E9-9F71-897BD9EA19DF}"/>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39" name="Conector recto de flecha 38">
          <a:extLst>
            <a:ext uri="{FF2B5EF4-FFF2-40B4-BE49-F238E27FC236}">
              <a16:creationId xmlns:a16="http://schemas.microsoft.com/office/drawing/2014/main" id="{0A36C6BF-D588-4A2E-8184-97F39076D8CC}"/>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40" name="Conector recto de flecha 39">
          <a:extLst>
            <a:ext uri="{FF2B5EF4-FFF2-40B4-BE49-F238E27FC236}">
              <a16:creationId xmlns:a16="http://schemas.microsoft.com/office/drawing/2014/main" id="{E1760B6D-1F6A-4673-B635-97042A6FB5E8}"/>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42" name="Conector recto de flecha 41">
          <a:extLst>
            <a:ext uri="{FF2B5EF4-FFF2-40B4-BE49-F238E27FC236}">
              <a16:creationId xmlns:a16="http://schemas.microsoft.com/office/drawing/2014/main" id="{00802C27-D524-4C07-92AD-87D221135C15}"/>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4356</xdr:colOff>
      <xdr:row>8</xdr:row>
      <xdr:rowOff>0</xdr:rowOff>
    </xdr:from>
    <xdr:to>
      <xdr:col>14</xdr:col>
      <xdr:colOff>12212</xdr:colOff>
      <xdr:row>8</xdr:row>
      <xdr:rowOff>219808</xdr:rowOff>
    </xdr:to>
    <xdr:cxnSp macro="">
      <xdr:nvCxnSpPr>
        <xdr:cNvPr id="48" name="Conector recto de flecha 47">
          <a:extLst>
            <a:ext uri="{FF2B5EF4-FFF2-40B4-BE49-F238E27FC236}">
              <a16:creationId xmlns:a16="http://schemas.microsoft.com/office/drawing/2014/main" id="{0200C725-99C3-4BC8-8AFC-14FB3BDE36EF}"/>
            </a:ext>
          </a:extLst>
        </xdr:cNvPr>
        <xdr:cNvCxnSpPr/>
      </xdr:nvCxnSpPr>
      <xdr:spPr>
        <a:xfrm flipH="1" flipV="1">
          <a:off x="8259356" y="1953846"/>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769327</xdr:colOff>
      <xdr:row>7</xdr:row>
      <xdr:rowOff>732692</xdr:rowOff>
    </xdr:from>
    <xdr:to>
      <xdr:col>10</xdr:col>
      <xdr:colOff>775188</xdr:colOff>
      <xdr:row>8</xdr:row>
      <xdr:rowOff>213458</xdr:rowOff>
    </xdr:to>
    <xdr:cxnSp macro="">
      <xdr:nvCxnSpPr>
        <xdr:cNvPr id="51" name="Conector recto de flecha 50">
          <a:extLst>
            <a:ext uri="{FF2B5EF4-FFF2-40B4-BE49-F238E27FC236}">
              <a16:creationId xmlns:a16="http://schemas.microsoft.com/office/drawing/2014/main" id="{7EC68EE6-D0BA-4A1C-84DD-90B39D88FF25}"/>
            </a:ext>
          </a:extLst>
        </xdr:cNvPr>
        <xdr:cNvCxnSpPr/>
      </xdr:nvCxnSpPr>
      <xdr:spPr>
        <a:xfrm flipH="1" flipV="1">
          <a:off x="6545385" y="3944327"/>
          <a:ext cx="5861" cy="22566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785405</xdr:colOff>
      <xdr:row>8</xdr:row>
      <xdr:rowOff>36147</xdr:rowOff>
    </xdr:from>
    <xdr:to>
      <xdr:col>7</xdr:col>
      <xdr:colOff>793261</xdr:colOff>
      <xdr:row>9</xdr:row>
      <xdr:rowOff>11724</xdr:rowOff>
    </xdr:to>
    <xdr:cxnSp macro="">
      <xdr:nvCxnSpPr>
        <xdr:cNvPr id="52" name="Conector recto de flecha 51">
          <a:extLst>
            <a:ext uri="{FF2B5EF4-FFF2-40B4-BE49-F238E27FC236}">
              <a16:creationId xmlns:a16="http://schemas.microsoft.com/office/drawing/2014/main" id="{FD85B6D7-225B-425B-ADC1-4F705D61F528}"/>
            </a:ext>
          </a:extLst>
        </xdr:cNvPr>
        <xdr:cNvCxnSpPr/>
      </xdr:nvCxnSpPr>
      <xdr:spPr>
        <a:xfrm flipH="1" flipV="1">
          <a:off x="4839636" y="1989993"/>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754632</xdr:colOff>
      <xdr:row>8</xdr:row>
      <xdr:rowOff>5373</xdr:rowOff>
    </xdr:from>
    <xdr:to>
      <xdr:col>5</xdr:col>
      <xdr:colOff>5373</xdr:colOff>
      <xdr:row>8</xdr:row>
      <xdr:rowOff>225181</xdr:rowOff>
    </xdr:to>
    <xdr:cxnSp macro="">
      <xdr:nvCxnSpPr>
        <xdr:cNvPr id="53" name="Conector recto de flecha 52">
          <a:extLst>
            <a:ext uri="{FF2B5EF4-FFF2-40B4-BE49-F238E27FC236}">
              <a16:creationId xmlns:a16="http://schemas.microsoft.com/office/drawing/2014/main" id="{1A8D4864-FB71-42E3-B458-A27D1186CC85}"/>
            </a:ext>
          </a:extLst>
        </xdr:cNvPr>
        <xdr:cNvCxnSpPr/>
      </xdr:nvCxnSpPr>
      <xdr:spPr>
        <a:xfrm flipH="1" flipV="1">
          <a:off x="3160305" y="1959219"/>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274450</xdr:colOff>
      <xdr:row>12</xdr:row>
      <xdr:rowOff>44638</xdr:rowOff>
    </xdr:from>
    <xdr:to>
      <xdr:col>17</xdr:col>
      <xdr:colOff>643830</xdr:colOff>
      <xdr:row>15</xdr:row>
      <xdr:rowOff>219604</xdr:rowOff>
    </xdr:to>
    <xdr:sp macro="" textlink="">
      <xdr:nvSpPr>
        <xdr:cNvPr id="3" name="Flecha: cheurón 2">
          <a:extLst>
            <a:ext uri="{FF2B5EF4-FFF2-40B4-BE49-F238E27FC236}">
              <a16:creationId xmlns:a16="http://schemas.microsoft.com/office/drawing/2014/main" id="{0E43BD52-0EEE-7D1F-AF05-3D329C4453A4}"/>
            </a:ext>
          </a:extLst>
        </xdr:cNvPr>
        <xdr:cNvSpPr/>
      </xdr:nvSpPr>
      <xdr:spPr>
        <a:xfrm rot="10800000">
          <a:off x="10178008" y="2975407"/>
          <a:ext cx="369380" cy="9076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647211</xdr:colOff>
      <xdr:row>19</xdr:row>
      <xdr:rowOff>36633</xdr:rowOff>
    </xdr:from>
    <xdr:to>
      <xdr:col>18</xdr:col>
      <xdr:colOff>109903</xdr:colOff>
      <xdr:row>25</xdr:row>
      <xdr:rowOff>146538</xdr:rowOff>
    </xdr:to>
    <xdr:sp macro="" textlink="">
      <xdr:nvSpPr>
        <xdr:cNvPr id="7" name="Flecha: a la derecha con bandas 6">
          <a:extLst>
            <a:ext uri="{FF2B5EF4-FFF2-40B4-BE49-F238E27FC236}">
              <a16:creationId xmlns:a16="http://schemas.microsoft.com/office/drawing/2014/main" id="{A3DF76AC-881E-D2C6-5910-6304D49F8F5A}"/>
            </a:ext>
          </a:extLst>
        </xdr:cNvPr>
        <xdr:cNvSpPr/>
      </xdr:nvSpPr>
      <xdr:spPr>
        <a:xfrm rot="16200000">
          <a:off x="9494470" y="4976201"/>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CAUSAS</a:t>
          </a:r>
        </a:p>
      </xdr:txBody>
    </xdr:sp>
    <xdr:clientData/>
  </xdr:twoCellAnchor>
  <xdr:twoCellAnchor>
    <xdr:from>
      <xdr:col>16</xdr:col>
      <xdr:colOff>665284</xdr:colOff>
      <xdr:row>4</xdr:row>
      <xdr:rowOff>42495</xdr:rowOff>
    </xdr:from>
    <xdr:to>
      <xdr:col>18</xdr:col>
      <xdr:colOff>127976</xdr:colOff>
      <xdr:row>10</xdr:row>
      <xdr:rowOff>152399</xdr:rowOff>
    </xdr:to>
    <xdr:sp macro="" textlink="">
      <xdr:nvSpPr>
        <xdr:cNvPr id="8" name="Flecha: a la derecha con bandas 7">
          <a:extLst>
            <a:ext uri="{FF2B5EF4-FFF2-40B4-BE49-F238E27FC236}">
              <a16:creationId xmlns:a16="http://schemas.microsoft.com/office/drawing/2014/main" id="{0611C9ED-876A-4FF9-ABCD-F8586BAFC1B7}"/>
            </a:ext>
          </a:extLst>
        </xdr:cNvPr>
        <xdr:cNvSpPr/>
      </xdr:nvSpPr>
      <xdr:spPr>
        <a:xfrm rot="16200000">
          <a:off x="9512543" y="1318601"/>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EFECTOS</a:t>
          </a:r>
        </a:p>
      </xdr:txBody>
    </xdr:sp>
    <xdr:clientData/>
  </xdr:twoCellAnchor>
  <xdr:twoCellAnchor>
    <xdr:from>
      <xdr:col>5</xdr:col>
      <xdr:colOff>3</xdr:colOff>
      <xdr:row>12</xdr:row>
      <xdr:rowOff>0</xdr:rowOff>
    </xdr:from>
    <xdr:to>
      <xdr:col>5</xdr:col>
      <xdr:colOff>7435</xdr:colOff>
      <xdr:row>13</xdr:row>
      <xdr:rowOff>32708</xdr:rowOff>
    </xdr:to>
    <xdr:cxnSp macro="">
      <xdr:nvCxnSpPr>
        <xdr:cNvPr id="9" name="Conector recto de flecha 8">
          <a:extLst>
            <a:ext uri="{FF2B5EF4-FFF2-40B4-BE49-F238E27FC236}">
              <a16:creationId xmlns:a16="http://schemas.microsoft.com/office/drawing/2014/main" id="{1DAADCD4-8994-4700-B104-19AAF48E5B01}"/>
            </a:ext>
          </a:extLst>
        </xdr:cNvPr>
        <xdr:cNvCxnSpPr/>
      </xdr:nvCxnSpPr>
      <xdr:spPr>
        <a:xfrm flipV="1">
          <a:off x="3162791"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12212</xdr:colOff>
      <xdr:row>12</xdr:row>
      <xdr:rowOff>0</xdr:rowOff>
    </xdr:from>
    <xdr:to>
      <xdr:col>8</xdr:col>
      <xdr:colOff>19644</xdr:colOff>
      <xdr:row>13</xdr:row>
      <xdr:rowOff>32708</xdr:rowOff>
    </xdr:to>
    <xdr:cxnSp macro="">
      <xdr:nvCxnSpPr>
        <xdr:cNvPr id="10" name="Conector recto de flecha 9">
          <a:extLst>
            <a:ext uri="{FF2B5EF4-FFF2-40B4-BE49-F238E27FC236}">
              <a16:creationId xmlns:a16="http://schemas.microsoft.com/office/drawing/2014/main" id="{FD676BEE-5B08-4E06-A216-8B04549982AE}"/>
            </a:ext>
          </a:extLst>
        </xdr:cNvPr>
        <xdr:cNvCxnSpPr/>
      </xdr:nvCxnSpPr>
      <xdr:spPr>
        <a:xfrm flipV="1">
          <a:off x="4860193"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12</xdr:row>
      <xdr:rowOff>0</xdr:rowOff>
    </xdr:from>
    <xdr:to>
      <xdr:col>11</xdr:col>
      <xdr:colOff>7432</xdr:colOff>
      <xdr:row>13</xdr:row>
      <xdr:rowOff>32708</xdr:rowOff>
    </xdr:to>
    <xdr:cxnSp macro="">
      <xdr:nvCxnSpPr>
        <xdr:cNvPr id="13" name="Conector recto de flecha 12">
          <a:extLst>
            <a:ext uri="{FF2B5EF4-FFF2-40B4-BE49-F238E27FC236}">
              <a16:creationId xmlns:a16="http://schemas.microsoft.com/office/drawing/2014/main" id="{AB3A37FB-0B21-4925-8D90-CC8887C84C0A}"/>
            </a:ext>
          </a:extLst>
        </xdr:cNvPr>
        <xdr:cNvCxnSpPr/>
      </xdr:nvCxnSpPr>
      <xdr:spPr>
        <a:xfrm flipV="1">
          <a:off x="6569808"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12216</xdr:colOff>
      <xdr:row>12</xdr:row>
      <xdr:rowOff>0</xdr:rowOff>
    </xdr:from>
    <xdr:to>
      <xdr:col>14</xdr:col>
      <xdr:colOff>19648</xdr:colOff>
      <xdr:row>13</xdr:row>
      <xdr:rowOff>32708</xdr:rowOff>
    </xdr:to>
    <xdr:cxnSp macro="">
      <xdr:nvCxnSpPr>
        <xdr:cNvPr id="14" name="Conector recto de flecha 13">
          <a:extLst>
            <a:ext uri="{FF2B5EF4-FFF2-40B4-BE49-F238E27FC236}">
              <a16:creationId xmlns:a16="http://schemas.microsoft.com/office/drawing/2014/main" id="{7D1A1682-0B5C-43BE-82F6-A0B86BEBB3BD}"/>
            </a:ext>
          </a:extLst>
        </xdr:cNvPr>
        <xdr:cNvCxnSpPr/>
      </xdr:nvCxnSpPr>
      <xdr:spPr>
        <a:xfrm flipV="1">
          <a:off x="8267216" y="5788269"/>
          <a:ext cx="7432" cy="276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10315</xdr:colOff>
      <xdr:row>21</xdr:row>
      <xdr:rowOff>30281</xdr:rowOff>
    </xdr:from>
    <xdr:to>
      <xdr:col>5</xdr:col>
      <xdr:colOff>18066</xdr:colOff>
      <xdr:row>21</xdr:row>
      <xdr:rowOff>612508</xdr:rowOff>
    </xdr:to>
    <xdr:cxnSp macro="">
      <xdr:nvCxnSpPr>
        <xdr:cNvPr id="17" name="Conector recto de flecha 16">
          <a:extLst>
            <a:ext uri="{FF2B5EF4-FFF2-40B4-BE49-F238E27FC236}">
              <a16:creationId xmlns:a16="http://schemas.microsoft.com/office/drawing/2014/main" id="{B6DAAFC0-435D-4FF3-9FDB-5687DF1CEB89}"/>
            </a:ext>
          </a:extLst>
        </xdr:cNvPr>
        <xdr:cNvCxnSpPr/>
      </xdr:nvCxnSpPr>
      <xdr:spPr>
        <a:xfrm flipV="1">
          <a:off x="3173103" y="10764223"/>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12211</xdr:colOff>
      <xdr:row>21</xdr:row>
      <xdr:rowOff>24424</xdr:rowOff>
    </xdr:from>
    <xdr:to>
      <xdr:col>8</xdr:col>
      <xdr:colOff>19962</xdr:colOff>
      <xdr:row>21</xdr:row>
      <xdr:rowOff>606651</xdr:rowOff>
    </xdr:to>
    <xdr:cxnSp macro="">
      <xdr:nvCxnSpPr>
        <xdr:cNvPr id="18" name="Conector recto de flecha 17">
          <a:extLst>
            <a:ext uri="{FF2B5EF4-FFF2-40B4-BE49-F238E27FC236}">
              <a16:creationId xmlns:a16="http://schemas.microsoft.com/office/drawing/2014/main" id="{1DFFFFF8-B0AA-4C1E-AF22-B24B8D612D5F}"/>
            </a:ext>
          </a:extLst>
        </xdr:cNvPr>
        <xdr:cNvCxnSpPr/>
      </xdr:nvCxnSpPr>
      <xdr:spPr>
        <a:xfrm flipV="1">
          <a:off x="4860192" y="10758366"/>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61057</xdr:colOff>
      <xdr:row>21</xdr:row>
      <xdr:rowOff>24424</xdr:rowOff>
    </xdr:from>
    <xdr:to>
      <xdr:col>12</xdr:col>
      <xdr:colOff>68808</xdr:colOff>
      <xdr:row>21</xdr:row>
      <xdr:rowOff>606651</xdr:rowOff>
    </xdr:to>
    <xdr:cxnSp macro="">
      <xdr:nvCxnSpPr>
        <xdr:cNvPr id="19" name="Conector recto de flecha 18">
          <a:extLst>
            <a:ext uri="{FF2B5EF4-FFF2-40B4-BE49-F238E27FC236}">
              <a16:creationId xmlns:a16="http://schemas.microsoft.com/office/drawing/2014/main" id="{6F115216-8B3A-4890-BE1F-35C9958F8322}"/>
            </a:ext>
          </a:extLst>
        </xdr:cNvPr>
        <xdr:cNvCxnSpPr/>
      </xdr:nvCxnSpPr>
      <xdr:spPr>
        <a:xfrm flipV="1">
          <a:off x="7424615" y="10758366"/>
          <a:ext cx="7751" cy="582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742425</xdr:colOff>
      <xdr:row>7</xdr:row>
      <xdr:rowOff>738070</xdr:rowOff>
    </xdr:from>
    <xdr:to>
      <xdr:col>1</xdr:col>
      <xdr:colOff>750281</xdr:colOff>
      <xdr:row>8</xdr:row>
      <xdr:rowOff>212975</xdr:rowOff>
    </xdr:to>
    <xdr:cxnSp macro="">
      <xdr:nvCxnSpPr>
        <xdr:cNvPr id="21" name="Conector recto de flecha 20">
          <a:extLst>
            <a:ext uri="{FF2B5EF4-FFF2-40B4-BE49-F238E27FC236}">
              <a16:creationId xmlns:a16="http://schemas.microsoft.com/office/drawing/2014/main" id="{D89FB92A-283E-46BA-8D63-20C31D395971}"/>
            </a:ext>
          </a:extLst>
        </xdr:cNvPr>
        <xdr:cNvCxnSpPr/>
      </xdr:nvCxnSpPr>
      <xdr:spPr>
        <a:xfrm flipH="1" flipV="1">
          <a:off x="1499540" y="3949705"/>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742425</xdr:colOff>
      <xdr:row>7</xdr:row>
      <xdr:rowOff>738070</xdr:rowOff>
    </xdr:from>
    <xdr:to>
      <xdr:col>4</xdr:col>
      <xdr:colOff>750281</xdr:colOff>
      <xdr:row>8</xdr:row>
      <xdr:rowOff>212975</xdr:rowOff>
    </xdr:to>
    <xdr:cxnSp macro="">
      <xdr:nvCxnSpPr>
        <xdr:cNvPr id="23" name="Conector recto de flecha 22">
          <a:extLst>
            <a:ext uri="{FF2B5EF4-FFF2-40B4-BE49-F238E27FC236}">
              <a16:creationId xmlns:a16="http://schemas.microsoft.com/office/drawing/2014/main" id="{07A21CD3-CFB9-4D5F-90A6-292FC232614D}"/>
            </a:ext>
          </a:extLst>
        </xdr:cNvPr>
        <xdr:cNvCxnSpPr/>
      </xdr:nvCxnSpPr>
      <xdr:spPr>
        <a:xfrm flipH="1" flipV="1">
          <a:off x="1499540" y="3949705"/>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692428</xdr:colOff>
      <xdr:row>7</xdr:row>
      <xdr:rowOff>714375</xdr:rowOff>
    </xdr:from>
    <xdr:to>
      <xdr:col>1</xdr:col>
      <xdr:colOff>695325</xdr:colOff>
      <xdr:row>9</xdr:row>
      <xdr:rowOff>13254</xdr:rowOff>
    </xdr:to>
    <xdr:cxnSp macro="">
      <xdr:nvCxnSpPr>
        <xdr:cNvPr id="16" name="Conector recto de flecha 15">
          <a:extLst>
            <a:ext uri="{FF2B5EF4-FFF2-40B4-BE49-F238E27FC236}">
              <a16:creationId xmlns:a16="http://schemas.microsoft.com/office/drawing/2014/main" id="{A95A2ABC-FE1C-4595-8424-60D2C8DD4E9D}"/>
            </a:ext>
          </a:extLst>
        </xdr:cNvPr>
        <xdr:cNvCxnSpPr/>
      </xdr:nvCxnSpPr>
      <xdr:spPr>
        <a:xfrm flipV="1">
          <a:off x="1454428" y="3895725"/>
          <a:ext cx="2897" cy="2799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745435</xdr:colOff>
      <xdr:row>8</xdr:row>
      <xdr:rowOff>8283</xdr:rowOff>
    </xdr:from>
    <xdr:to>
      <xdr:col>4</xdr:col>
      <xdr:colOff>745436</xdr:colOff>
      <xdr:row>9</xdr:row>
      <xdr:rowOff>33133</xdr:rowOff>
    </xdr:to>
    <xdr:cxnSp macro="">
      <xdr:nvCxnSpPr>
        <xdr:cNvPr id="17" name="Conector recto de flecha 16">
          <a:extLst>
            <a:ext uri="{FF2B5EF4-FFF2-40B4-BE49-F238E27FC236}">
              <a16:creationId xmlns:a16="http://schemas.microsoft.com/office/drawing/2014/main" id="{1DF401A8-FC69-4C9A-93D4-D312879B5E54}"/>
            </a:ext>
          </a:extLst>
        </xdr:cNvPr>
        <xdr:cNvCxnSpPr/>
      </xdr:nvCxnSpPr>
      <xdr:spPr>
        <a:xfrm flipH="1" flipV="1">
          <a:off x="2402785" y="1913283"/>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366254</xdr:colOff>
      <xdr:row>2</xdr:row>
      <xdr:rowOff>213715</xdr:rowOff>
    </xdr:from>
    <xdr:to>
      <xdr:col>13</xdr:col>
      <xdr:colOff>366255</xdr:colOff>
      <xdr:row>3</xdr:row>
      <xdr:rowOff>236493</xdr:rowOff>
    </xdr:to>
    <xdr:cxnSp macro="">
      <xdr:nvCxnSpPr>
        <xdr:cNvPr id="18" name="Conector recto de flecha 17">
          <a:extLst>
            <a:ext uri="{FF2B5EF4-FFF2-40B4-BE49-F238E27FC236}">
              <a16:creationId xmlns:a16="http://schemas.microsoft.com/office/drawing/2014/main" id="{E8DBAACC-F157-4CBB-B961-8F34E5CE5958}"/>
            </a:ext>
          </a:extLst>
        </xdr:cNvPr>
        <xdr:cNvCxnSpPr/>
      </xdr:nvCxnSpPr>
      <xdr:spPr>
        <a:xfrm flipH="1" flipV="1">
          <a:off x="7906879" y="68996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19" name="Conector recto de flecha 18">
          <a:extLst>
            <a:ext uri="{FF2B5EF4-FFF2-40B4-BE49-F238E27FC236}">
              <a16:creationId xmlns:a16="http://schemas.microsoft.com/office/drawing/2014/main" id="{4FEAB685-B840-40DD-BC4C-51191803558A}"/>
            </a:ext>
          </a:extLst>
        </xdr:cNvPr>
        <xdr:cNvCxnSpPr/>
      </xdr:nvCxnSpPr>
      <xdr:spPr>
        <a:xfrm flipH="1" flipV="1">
          <a:off x="1050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20" name="Conector recto de flecha 19">
          <a:extLst>
            <a:ext uri="{FF2B5EF4-FFF2-40B4-BE49-F238E27FC236}">
              <a16:creationId xmlns:a16="http://schemas.microsoft.com/office/drawing/2014/main" id="{B2C960F9-F25F-453B-9E69-93BE489B95E0}"/>
            </a:ext>
          </a:extLst>
        </xdr:cNvPr>
        <xdr:cNvCxnSpPr/>
      </xdr:nvCxnSpPr>
      <xdr:spPr>
        <a:xfrm flipH="1" flipV="1">
          <a:off x="2412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21" name="Conector recto de flecha 20">
          <a:extLst>
            <a:ext uri="{FF2B5EF4-FFF2-40B4-BE49-F238E27FC236}">
              <a16:creationId xmlns:a16="http://schemas.microsoft.com/office/drawing/2014/main" id="{BD3124B1-A2F9-4B37-B9D9-138DCB265182}"/>
            </a:ext>
          </a:extLst>
        </xdr:cNvPr>
        <xdr:cNvCxnSpPr/>
      </xdr:nvCxnSpPr>
      <xdr:spPr>
        <a:xfrm flipH="1" flipV="1">
          <a:off x="5833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16566</xdr:colOff>
      <xdr:row>8</xdr:row>
      <xdr:rowOff>1</xdr:rowOff>
    </xdr:from>
    <xdr:to>
      <xdr:col>8</xdr:col>
      <xdr:colOff>16567</xdr:colOff>
      <xdr:row>9</xdr:row>
      <xdr:rowOff>24851</xdr:rowOff>
    </xdr:to>
    <xdr:cxnSp macro="">
      <xdr:nvCxnSpPr>
        <xdr:cNvPr id="22" name="Conector recto de flecha 21">
          <a:extLst>
            <a:ext uri="{FF2B5EF4-FFF2-40B4-BE49-F238E27FC236}">
              <a16:creationId xmlns:a16="http://schemas.microsoft.com/office/drawing/2014/main" id="{D6D6F7E3-2F44-4AA9-812D-5EE7EA8A6342}"/>
            </a:ext>
          </a:extLst>
        </xdr:cNvPr>
        <xdr:cNvCxnSpPr/>
      </xdr:nvCxnSpPr>
      <xdr:spPr>
        <a:xfrm flipH="1" flipV="1">
          <a:off x="4121841" y="1905001"/>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23" name="Conector recto de flecha 22">
          <a:extLst>
            <a:ext uri="{FF2B5EF4-FFF2-40B4-BE49-F238E27FC236}">
              <a16:creationId xmlns:a16="http://schemas.microsoft.com/office/drawing/2014/main" id="{F11F1C2A-A7C1-42CB-B3FB-84BAC2CD2394}"/>
            </a:ext>
          </a:extLst>
        </xdr:cNvPr>
        <xdr:cNvCxnSpPr/>
      </xdr:nvCxnSpPr>
      <xdr:spPr>
        <a:xfrm flipH="1" flipV="1">
          <a:off x="4046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780521</xdr:colOff>
      <xdr:row>8</xdr:row>
      <xdr:rowOff>0</xdr:rowOff>
    </xdr:from>
    <xdr:to>
      <xdr:col>13</xdr:col>
      <xdr:colOff>780522</xdr:colOff>
      <xdr:row>9</xdr:row>
      <xdr:rowOff>22779</xdr:rowOff>
    </xdr:to>
    <xdr:cxnSp macro="">
      <xdr:nvCxnSpPr>
        <xdr:cNvPr id="32" name="Conector recto de flecha 31">
          <a:extLst>
            <a:ext uri="{FF2B5EF4-FFF2-40B4-BE49-F238E27FC236}">
              <a16:creationId xmlns:a16="http://schemas.microsoft.com/office/drawing/2014/main" id="{1B323CD8-50E7-44EA-9C6D-CF72C31E829B}"/>
            </a:ext>
          </a:extLst>
        </xdr:cNvPr>
        <xdr:cNvCxnSpPr/>
      </xdr:nvCxnSpPr>
      <xdr:spPr>
        <a:xfrm flipH="1" flipV="1">
          <a:off x="6601354" y="190500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737153</xdr:colOff>
      <xdr:row>21</xdr:row>
      <xdr:rowOff>9525</xdr:rowOff>
    </xdr:from>
    <xdr:to>
      <xdr:col>1</xdr:col>
      <xdr:colOff>742950</xdr:colOff>
      <xdr:row>22</xdr:row>
      <xdr:rowOff>8284</xdr:rowOff>
    </xdr:to>
    <xdr:cxnSp macro="">
      <xdr:nvCxnSpPr>
        <xdr:cNvPr id="36" name="Conector recto de flecha 35">
          <a:extLst>
            <a:ext uri="{FF2B5EF4-FFF2-40B4-BE49-F238E27FC236}">
              <a16:creationId xmlns:a16="http://schemas.microsoft.com/office/drawing/2014/main" id="{9E66732A-68BD-4DB7-8D5C-02C4F6553060}"/>
            </a:ext>
          </a:extLst>
        </xdr:cNvPr>
        <xdr:cNvCxnSpPr/>
      </xdr:nvCxnSpPr>
      <xdr:spPr>
        <a:xfrm flipV="1">
          <a:off x="1499153" y="8077200"/>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47" name="Conector recto de flecha 46">
          <a:extLst>
            <a:ext uri="{FF2B5EF4-FFF2-40B4-BE49-F238E27FC236}">
              <a16:creationId xmlns:a16="http://schemas.microsoft.com/office/drawing/2014/main" id="{EA474693-97B6-432A-92C7-69AEABE5099D}"/>
            </a:ext>
          </a:extLst>
        </xdr:cNvPr>
        <xdr:cNvCxnSpPr/>
      </xdr:nvCxnSpPr>
      <xdr:spPr>
        <a:xfrm flipH="1" flipV="1">
          <a:off x="7869918" y="702177"/>
          <a:ext cx="1" cy="25479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48" name="Conector recto de flecha 47">
          <a:extLst>
            <a:ext uri="{FF2B5EF4-FFF2-40B4-BE49-F238E27FC236}">
              <a16:creationId xmlns:a16="http://schemas.microsoft.com/office/drawing/2014/main" id="{6D9C2123-4CE6-4986-9F01-DFC999A8C5C6}"/>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49" name="Conector recto de flecha 48">
          <a:extLst>
            <a:ext uri="{FF2B5EF4-FFF2-40B4-BE49-F238E27FC236}">
              <a16:creationId xmlns:a16="http://schemas.microsoft.com/office/drawing/2014/main" id="{D4E0D869-2E02-433F-8DC6-E52A33BB2882}"/>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50" name="Conector recto de flecha 49">
          <a:extLst>
            <a:ext uri="{FF2B5EF4-FFF2-40B4-BE49-F238E27FC236}">
              <a16:creationId xmlns:a16="http://schemas.microsoft.com/office/drawing/2014/main" id="{E1E45373-F761-4C3A-AB0A-59E5F052371E}"/>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51" name="Conector recto de flecha 50">
          <a:extLst>
            <a:ext uri="{FF2B5EF4-FFF2-40B4-BE49-F238E27FC236}">
              <a16:creationId xmlns:a16="http://schemas.microsoft.com/office/drawing/2014/main" id="{0C429E57-BB67-4848-9C36-29A9249CCCE9}"/>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771525</xdr:colOff>
      <xdr:row>7</xdr:row>
      <xdr:rowOff>723900</xdr:rowOff>
    </xdr:from>
    <xdr:to>
      <xdr:col>10</xdr:col>
      <xdr:colOff>775188</xdr:colOff>
      <xdr:row>8</xdr:row>
      <xdr:rowOff>213458</xdr:rowOff>
    </xdr:to>
    <xdr:cxnSp macro="">
      <xdr:nvCxnSpPr>
        <xdr:cNvPr id="55" name="Conector recto de flecha 54">
          <a:extLst>
            <a:ext uri="{FF2B5EF4-FFF2-40B4-BE49-F238E27FC236}">
              <a16:creationId xmlns:a16="http://schemas.microsoft.com/office/drawing/2014/main" id="{E894D5ED-584E-4C91-8E2F-D4B5824DAC0A}"/>
            </a:ext>
          </a:extLst>
        </xdr:cNvPr>
        <xdr:cNvCxnSpPr/>
      </xdr:nvCxnSpPr>
      <xdr:spPr>
        <a:xfrm flipH="1" flipV="1">
          <a:off x="6562725" y="3905250"/>
          <a:ext cx="3663" cy="2325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238834</xdr:colOff>
      <xdr:row>12</xdr:row>
      <xdr:rowOff>11302</xdr:rowOff>
    </xdr:from>
    <xdr:to>
      <xdr:col>17</xdr:col>
      <xdr:colOff>608214</xdr:colOff>
      <xdr:row>15</xdr:row>
      <xdr:rowOff>204586</xdr:rowOff>
    </xdr:to>
    <xdr:sp macro="" textlink="">
      <xdr:nvSpPr>
        <xdr:cNvPr id="2" name="Flecha: cheurón 1">
          <a:extLst>
            <a:ext uri="{FF2B5EF4-FFF2-40B4-BE49-F238E27FC236}">
              <a16:creationId xmlns:a16="http://schemas.microsoft.com/office/drawing/2014/main" id="{9B7E1622-732A-4377-A834-ED4AFC494129}"/>
            </a:ext>
          </a:extLst>
        </xdr:cNvPr>
        <xdr:cNvSpPr/>
      </xdr:nvSpPr>
      <xdr:spPr>
        <a:xfrm rot="10800000">
          <a:off x="10213626" y="2895260"/>
          <a:ext cx="369380" cy="9076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621771</xdr:colOff>
      <xdr:row>19</xdr:row>
      <xdr:rowOff>46038</xdr:rowOff>
    </xdr:from>
    <xdr:to>
      <xdr:col>18</xdr:col>
      <xdr:colOff>64111</xdr:colOff>
      <xdr:row>25</xdr:row>
      <xdr:rowOff>192577</xdr:rowOff>
    </xdr:to>
    <xdr:sp macro="" textlink="">
      <xdr:nvSpPr>
        <xdr:cNvPr id="3" name="Flecha: a la derecha con bandas 2">
          <a:extLst>
            <a:ext uri="{FF2B5EF4-FFF2-40B4-BE49-F238E27FC236}">
              <a16:creationId xmlns:a16="http://schemas.microsoft.com/office/drawing/2014/main" id="{871009FC-AE46-4516-9977-299B0E5F9209}"/>
            </a:ext>
          </a:extLst>
        </xdr:cNvPr>
        <xdr:cNvSpPr/>
      </xdr:nvSpPr>
      <xdr:spPr>
        <a:xfrm rot="16200000">
          <a:off x="9530088" y="4896054"/>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MEDIOS</a:t>
          </a:r>
        </a:p>
      </xdr:txBody>
    </xdr:sp>
    <xdr:clientData/>
  </xdr:twoCellAnchor>
  <xdr:twoCellAnchor>
    <xdr:from>
      <xdr:col>16</xdr:col>
      <xdr:colOff>639844</xdr:colOff>
      <xdr:row>3</xdr:row>
      <xdr:rowOff>224896</xdr:rowOff>
    </xdr:from>
    <xdr:to>
      <xdr:col>18</xdr:col>
      <xdr:colOff>82184</xdr:colOff>
      <xdr:row>10</xdr:row>
      <xdr:rowOff>133310</xdr:rowOff>
    </xdr:to>
    <xdr:sp macro="" textlink="">
      <xdr:nvSpPr>
        <xdr:cNvPr id="4" name="Flecha: a la derecha con bandas 3">
          <a:extLst>
            <a:ext uri="{FF2B5EF4-FFF2-40B4-BE49-F238E27FC236}">
              <a16:creationId xmlns:a16="http://schemas.microsoft.com/office/drawing/2014/main" id="{F1E5C8D3-18F6-40CA-BECD-1C1A82D8B4AA}"/>
            </a:ext>
          </a:extLst>
        </xdr:cNvPr>
        <xdr:cNvSpPr/>
      </xdr:nvSpPr>
      <xdr:spPr>
        <a:xfrm rot="16200000">
          <a:off x="9548161" y="1238454"/>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FINES</a:t>
          </a:r>
        </a:p>
      </xdr:txBody>
    </xdr:sp>
    <xdr:clientData/>
  </xdr:twoCellAnchor>
  <xdr:twoCellAnchor>
    <xdr:from>
      <xdr:col>5</xdr:col>
      <xdr:colOff>22778</xdr:colOff>
      <xdr:row>20</xdr:row>
      <xdr:rowOff>552450</xdr:rowOff>
    </xdr:from>
    <xdr:to>
      <xdr:col>5</xdr:col>
      <xdr:colOff>28575</xdr:colOff>
      <xdr:row>21</xdr:row>
      <xdr:rowOff>217834</xdr:rowOff>
    </xdr:to>
    <xdr:cxnSp macro="">
      <xdr:nvCxnSpPr>
        <xdr:cNvPr id="6" name="Conector recto de flecha 5">
          <a:extLst>
            <a:ext uri="{FF2B5EF4-FFF2-40B4-BE49-F238E27FC236}">
              <a16:creationId xmlns:a16="http://schemas.microsoft.com/office/drawing/2014/main" id="{95E9B54B-06CD-459C-92D4-A4AC0167E841}"/>
            </a:ext>
          </a:extLst>
        </xdr:cNvPr>
        <xdr:cNvCxnSpPr/>
      </xdr:nvCxnSpPr>
      <xdr:spPr>
        <a:xfrm flipV="1">
          <a:off x="3204128" y="8048625"/>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3728</xdr:colOff>
      <xdr:row>21</xdr:row>
      <xdr:rowOff>28575</xdr:rowOff>
    </xdr:from>
    <xdr:to>
      <xdr:col>8</xdr:col>
      <xdr:colOff>9525</xdr:colOff>
      <xdr:row>22</xdr:row>
      <xdr:rowOff>27334</xdr:rowOff>
    </xdr:to>
    <xdr:cxnSp macro="">
      <xdr:nvCxnSpPr>
        <xdr:cNvPr id="7" name="Conector recto de flecha 6">
          <a:extLst>
            <a:ext uri="{FF2B5EF4-FFF2-40B4-BE49-F238E27FC236}">
              <a16:creationId xmlns:a16="http://schemas.microsoft.com/office/drawing/2014/main" id="{1845E74E-D3E8-48D1-87EE-B3DF5D1F472E}"/>
            </a:ext>
          </a:extLst>
        </xdr:cNvPr>
        <xdr:cNvCxnSpPr/>
      </xdr:nvCxnSpPr>
      <xdr:spPr>
        <a:xfrm flipV="1">
          <a:off x="4871003" y="8096250"/>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730009</xdr:colOff>
      <xdr:row>21</xdr:row>
      <xdr:rowOff>0</xdr:rowOff>
    </xdr:from>
    <xdr:to>
      <xdr:col>13</xdr:col>
      <xdr:colOff>735806</xdr:colOff>
      <xdr:row>21</xdr:row>
      <xdr:rowOff>236884</xdr:rowOff>
    </xdr:to>
    <xdr:cxnSp macro="">
      <xdr:nvCxnSpPr>
        <xdr:cNvPr id="8" name="Conector recto de flecha 7">
          <a:extLst>
            <a:ext uri="{FF2B5EF4-FFF2-40B4-BE49-F238E27FC236}">
              <a16:creationId xmlns:a16="http://schemas.microsoft.com/office/drawing/2014/main" id="{9F211851-4DFA-4239-9F2B-C170C98AB99E}"/>
            </a:ext>
          </a:extLst>
        </xdr:cNvPr>
        <xdr:cNvCxnSpPr/>
      </xdr:nvCxnSpPr>
      <xdr:spPr>
        <a:xfrm flipV="1">
          <a:off x="8207134" y="11322844"/>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15</xdr:row>
      <xdr:rowOff>9525</xdr:rowOff>
    </xdr:from>
    <xdr:to>
      <xdr:col>2</xdr:col>
      <xdr:colOff>24847</xdr:colOff>
      <xdr:row>16</xdr:row>
      <xdr:rowOff>8284</xdr:rowOff>
    </xdr:to>
    <xdr:cxnSp macro="">
      <xdr:nvCxnSpPr>
        <xdr:cNvPr id="9" name="Conector recto de flecha 8">
          <a:extLst>
            <a:ext uri="{FF2B5EF4-FFF2-40B4-BE49-F238E27FC236}">
              <a16:creationId xmlns:a16="http://schemas.microsoft.com/office/drawing/2014/main" id="{CCA6868C-82E8-4E8C-84B8-B578679699F1}"/>
            </a:ext>
          </a:extLst>
        </xdr:cNvPr>
        <xdr:cNvCxnSpPr/>
      </xdr:nvCxnSpPr>
      <xdr:spPr>
        <a:xfrm flipV="1">
          <a:off x="1543050" y="4981575"/>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15</xdr:row>
      <xdr:rowOff>0</xdr:rowOff>
    </xdr:from>
    <xdr:to>
      <xdr:col>4</xdr:col>
      <xdr:colOff>739222</xdr:colOff>
      <xdr:row>15</xdr:row>
      <xdr:rowOff>236884</xdr:rowOff>
    </xdr:to>
    <xdr:cxnSp macro="">
      <xdr:nvCxnSpPr>
        <xdr:cNvPr id="10" name="Conector recto de flecha 9">
          <a:extLst>
            <a:ext uri="{FF2B5EF4-FFF2-40B4-BE49-F238E27FC236}">
              <a16:creationId xmlns:a16="http://schemas.microsoft.com/office/drawing/2014/main" id="{856BBF6C-F3D9-4832-A4F5-CD56916DC198}"/>
            </a:ext>
          </a:extLst>
        </xdr:cNvPr>
        <xdr:cNvCxnSpPr/>
      </xdr:nvCxnSpPr>
      <xdr:spPr>
        <a:xfrm flipV="1">
          <a:off x="3152775" y="4972050"/>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xdr:row>
      <xdr:rowOff>9525</xdr:rowOff>
    </xdr:from>
    <xdr:to>
      <xdr:col>8</xdr:col>
      <xdr:colOff>5797</xdr:colOff>
      <xdr:row>16</xdr:row>
      <xdr:rowOff>8284</xdr:rowOff>
    </xdr:to>
    <xdr:cxnSp macro="">
      <xdr:nvCxnSpPr>
        <xdr:cNvPr id="11" name="Conector recto de flecha 10">
          <a:extLst>
            <a:ext uri="{FF2B5EF4-FFF2-40B4-BE49-F238E27FC236}">
              <a16:creationId xmlns:a16="http://schemas.microsoft.com/office/drawing/2014/main" id="{4A6551AE-842C-4476-9F41-DA6ACCAE3A43}"/>
            </a:ext>
          </a:extLst>
        </xdr:cNvPr>
        <xdr:cNvCxnSpPr/>
      </xdr:nvCxnSpPr>
      <xdr:spPr>
        <a:xfrm flipV="1">
          <a:off x="4867275" y="4981575"/>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759619</xdr:colOff>
      <xdr:row>14</xdr:row>
      <xdr:rowOff>900112</xdr:rowOff>
    </xdr:from>
    <xdr:to>
      <xdr:col>14</xdr:col>
      <xdr:colOff>16669</xdr:colOff>
      <xdr:row>15</xdr:row>
      <xdr:rowOff>203546</xdr:rowOff>
    </xdr:to>
    <xdr:cxnSp macro="">
      <xdr:nvCxnSpPr>
        <xdr:cNvPr id="12" name="Conector recto de flecha 11">
          <a:extLst>
            <a:ext uri="{FF2B5EF4-FFF2-40B4-BE49-F238E27FC236}">
              <a16:creationId xmlns:a16="http://schemas.microsoft.com/office/drawing/2014/main" id="{F03184B4-1167-4F57-9F3E-9B354051EBCF}"/>
            </a:ext>
          </a:extLst>
        </xdr:cNvPr>
        <xdr:cNvCxnSpPr/>
      </xdr:nvCxnSpPr>
      <xdr:spPr>
        <a:xfrm flipV="1">
          <a:off x="8236744" y="8186737"/>
          <a:ext cx="19050" cy="2440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752475</xdr:colOff>
      <xdr:row>11</xdr:row>
      <xdr:rowOff>647700</xdr:rowOff>
    </xdr:from>
    <xdr:to>
      <xdr:col>2</xdr:col>
      <xdr:colOff>0</xdr:colOff>
      <xdr:row>13</xdr:row>
      <xdr:rowOff>9525</xdr:rowOff>
    </xdr:to>
    <xdr:cxnSp macro="">
      <xdr:nvCxnSpPr>
        <xdr:cNvPr id="13" name="Conector recto de flecha 12">
          <a:extLst>
            <a:ext uri="{FF2B5EF4-FFF2-40B4-BE49-F238E27FC236}">
              <a16:creationId xmlns:a16="http://schemas.microsoft.com/office/drawing/2014/main" id="{4A58DCEA-ADC2-4240-A3DD-8C323981E295}"/>
            </a:ext>
          </a:extLst>
        </xdr:cNvPr>
        <xdr:cNvCxnSpPr/>
      </xdr:nvCxnSpPr>
      <xdr:spPr>
        <a:xfrm flipV="1">
          <a:off x="1514475" y="4105275"/>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12</xdr:row>
      <xdr:rowOff>0</xdr:rowOff>
    </xdr:from>
    <xdr:to>
      <xdr:col>5</xdr:col>
      <xdr:colOff>9525</xdr:colOff>
      <xdr:row>13</xdr:row>
      <xdr:rowOff>19050</xdr:rowOff>
    </xdr:to>
    <xdr:cxnSp macro="">
      <xdr:nvCxnSpPr>
        <xdr:cNvPr id="24" name="Conector recto de flecha 23">
          <a:extLst>
            <a:ext uri="{FF2B5EF4-FFF2-40B4-BE49-F238E27FC236}">
              <a16:creationId xmlns:a16="http://schemas.microsoft.com/office/drawing/2014/main" id="{1312A745-D1C6-4A70-8787-89B0BFD806CB}"/>
            </a:ext>
          </a:extLst>
        </xdr:cNvPr>
        <xdr:cNvCxnSpPr/>
      </xdr:nvCxnSpPr>
      <xdr:spPr>
        <a:xfrm flipV="1">
          <a:off x="3181350" y="411480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781050</xdr:colOff>
      <xdr:row>12</xdr:row>
      <xdr:rowOff>0</xdr:rowOff>
    </xdr:from>
    <xdr:to>
      <xdr:col>8</xdr:col>
      <xdr:colOff>0</xdr:colOff>
      <xdr:row>13</xdr:row>
      <xdr:rowOff>19050</xdr:rowOff>
    </xdr:to>
    <xdr:cxnSp macro="">
      <xdr:nvCxnSpPr>
        <xdr:cNvPr id="25" name="Conector recto de flecha 24">
          <a:extLst>
            <a:ext uri="{FF2B5EF4-FFF2-40B4-BE49-F238E27FC236}">
              <a16:creationId xmlns:a16="http://schemas.microsoft.com/office/drawing/2014/main" id="{B60A0D92-1463-4535-B42F-1B5A4A29CDE5}"/>
            </a:ext>
          </a:extLst>
        </xdr:cNvPr>
        <xdr:cNvCxnSpPr/>
      </xdr:nvCxnSpPr>
      <xdr:spPr>
        <a:xfrm flipV="1">
          <a:off x="4857750" y="411480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12</xdr:row>
      <xdr:rowOff>19050</xdr:rowOff>
    </xdr:from>
    <xdr:to>
      <xdr:col>11</xdr:col>
      <xdr:colOff>47625</xdr:colOff>
      <xdr:row>13</xdr:row>
      <xdr:rowOff>38100</xdr:rowOff>
    </xdr:to>
    <xdr:cxnSp macro="">
      <xdr:nvCxnSpPr>
        <xdr:cNvPr id="26" name="Conector recto de flecha 25">
          <a:extLst>
            <a:ext uri="{FF2B5EF4-FFF2-40B4-BE49-F238E27FC236}">
              <a16:creationId xmlns:a16="http://schemas.microsoft.com/office/drawing/2014/main" id="{CDDA79CC-B4FF-47A8-B2D6-D33D4E46A8E4}"/>
            </a:ext>
          </a:extLst>
        </xdr:cNvPr>
        <xdr:cNvCxnSpPr/>
      </xdr:nvCxnSpPr>
      <xdr:spPr>
        <a:xfrm flipV="1">
          <a:off x="6619875" y="413385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11</xdr:row>
      <xdr:rowOff>619125</xdr:rowOff>
    </xdr:from>
    <xdr:to>
      <xdr:col>14</xdr:col>
      <xdr:colOff>38100</xdr:colOff>
      <xdr:row>12</xdr:row>
      <xdr:rowOff>219075</xdr:rowOff>
    </xdr:to>
    <xdr:cxnSp macro="">
      <xdr:nvCxnSpPr>
        <xdr:cNvPr id="27" name="Conector recto de flecha 26">
          <a:extLst>
            <a:ext uri="{FF2B5EF4-FFF2-40B4-BE49-F238E27FC236}">
              <a16:creationId xmlns:a16="http://schemas.microsoft.com/office/drawing/2014/main" id="{B456DE0D-9058-4549-B0D3-4B76663136FC}"/>
            </a:ext>
          </a:extLst>
        </xdr:cNvPr>
        <xdr:cNvCxnSpPr/>
      </xdr:nvCxnSpPr>
      <xdr:spPr>
        <a:xfrm flipV="1">
          <a:off x="8296275" y="4076700"/>
          <a:ext cx="9525" cy="257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13252</xdr:colOff>
      <xdr:row>21</xdr:row>
      <xdr:rowOff>9524</xdr:rowOff>
    </xdr:from>
    <xdr:to>
      <xdr:col>11</xdr:col>
      <xdr:colOff>19049</xdr:colOff>
      <xdr:row>22</xdr:row>
      <xdr:rowOff>8283</xdr:rowOff>
    </xdr:to>
    <xdr:cxnSp macro="">
      <xdr:nvCxnSpPr>
        <xdr:cNvPr id="5" name="Conector recto de flecha 4">
          <a:extLst>
            <a:ext uri="{FF2B5EF4-FFF2-40B4-BE49-F238E27FC236}">
              <a16:creationId xmlns:a16="http://schemas.microsoft.com/office/drawing/2014/main" id="{24EC782E-44A1-47B5-8A61-511BA9D3DCCF}"/>
            </a:ext>
          </a:extLst>
        </xdr:cNvPr>
        <xdr:cNvCxnSpPr/>
      </xdr:nvCxnSpPr>
      <xdr:spPr>
        <a:xfrm flipV="1">
          <a:off x="6573596" y="11332368"/>
          <a:ext cx="5797" cy="2368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7143</xdr:colOff>
      <xdr:row>14</xdr:row>
      <xdr:rowOff>909637</xdr:rowOff>
    </xdr:from>
    <xdr:to>
      <xdr:col>11</xdr:col>
      <xdr:colOff>26193</xdr:colOff>
      <xdr:row>15</xdr:row>
      <xdr:rowOff>213071</xdr:rowOff>
    </xdr:to>
    <xdr:cxnSp macro="">
      <xdr:nvCxnSpPr>
        <xdr:cNvPr id="14" name="Conector recto de flecha 13">
          <a:extLst>
            <a:ext uri="{FF2B5EF4-FFF2-40B4-BE49-F238E27FC236}">
              <a16:creationId xmlns:a16="http://schemas.microsoft.com/office/drawing/2014/main" id="{D3A2604C-2B37-40C1-9667-6ABA88E96071}"/>
            </a:ext>
          </a:extLst>
        </xdr:cNvPr>
        <xdr:cNvCxnSpPr/>
      </xdr:nvCxnSpPr>
      <xdr:spPr>
        <a:xfrm flipV="1">
          <a:off x="6567487" y="8196262"/>
          <a:ext cx="19050" cy="2440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opLeftCell="A5" zoomScale="130" zoomScaleNormal="130" workbookViewId="0">
      <selection activeCell="C17" sqref="C17"/>
    </sheetView>
  </sheetViews>
  <sheetFormatPr baseColWidth="10" defaultRowHeight="15" x14ac:dyDescent="0.25"/>
  <cols>
    <col min="1" max="1" width="13.7109375" customWidth="1"/>
    <col min="2" max="2" width="16.85546875" customWidth="1"/>
    <col min="3" max="3" width="18.85546875" customWidth="1"/>
    <col min="4" max="4" width="6.42578125" customWidth="1"/>
  </cols>
  <sheetData>
    <row r="1" spans="1:10" ht="36.75" customHeight="1" x14ac:dyDescent="0.25">
      <c r="A1" s="84" t="s">
        <v>0</v>
      </c>
      <c r="B1" s="84"/>
      <c r="C1" s="84"/>
      <c r="E1" s="86" t="s">
        <v>1</v>
      </c>
      <c r="F1" s="87"/>
      <c r="G1" s="87"/>
      <c r="H1" s="88" t="s">
        <v>2</v>
      </c>
      <c r="I1" s="89"/>
      <c r="J1" s="89"/>
    </row>
    <row r="2" spans="1:10" ht="60.75" customHeight="1" x14ac:dyDescent="0.25">
      <c r="A2" s="85" t="s">
        <v>6</v>
      </c>
      <c r="B2" s="85"/>
      <c r="C2" s="85"/>
      <c r="E2" s="85" t="s">
        <v>13</v>
      </c>
      <c r="F2" s="85"/>
      <c r="G2" s="85"/>
      <c r="H2" s="85" t="s">
        <v>19</v>
      </c>
      <c r="I2" s="85"/>
      <c r="J2" s="85"/>
    </row>
    <row r="3" spans="1:10" ht="78.75" customHeight="1" x14ac:dyDescent="0.25">
      <c r="A3" s="85" t="s">
        <v>11</v>
      </c>
      <c r="B3" s="85"/>
      <c r="C3" s="85"/>
      <c r="E3" s="85" t="s">
        <v>7</v>
      </c>
      <c r="F3" s="85"/>
      <c r="G3" s="85"/>
      <c r="H3" s="85" t="s">
        <v>8</v>
      </c>
      <c r="I3" s="85"/>
      <c r="J3" s="85"/>
    </row>
    <row r="4" spans="1:10" ht="65.25" customHeight="1" x14ac:dyDescent="0.25">
      <c r="A4" s="85" t="s">
        <v>12</v>
      </c>
      <c r="B4" s="85"/>
      <c r="C4" s="85"/>
      <c r="E4" s="85" t="s">
        <v>9</v>
      </c>
      <c r="F4" s="85"/>
      <c r="G4" s="85"/>
      <c r="H4" s="85" t="s">
        <v>10</v>
      </c>
      <c r="I4" s="85"/>
      <c r="J4" s="85"/>
    </row>
    <row r="5" spans="1:10" ht="63.75" customHeight="1" x14ac:dyDescent="0.25">
      <c r="A5" s="90" t="s">
        <v>14</v>
      </c>
      <c r="B5" s="91"/>
      <c r="C5" s="92"/>
      <c r="E5" s="90" t="s">
        <v>15</v>
      </c>
      <c r="F5" s="91"/>
      <c r="G5" s="92"/>
      <c r="H5" s="85" t="s">
        <v>16</v>
      </c>
      <c r="I5" s="85"/>
      <c r="J5" s="85"/>
    </row>
    <row r="6" spans="1:10" ht="63.75" customHeight="1" x14ac:dyDescent="0.25">
      <c r="A6" s="93"/>
      <c r="B6" s="94"/>
      <c r="C6" s="95"/>
      <c r="E6" s="93"/>
      <c r="F6" s="94"/>
      <c r="G6" s="95"/>
      <c r="H6" s="85" t="s">
        <v>17</v>
      </c>
      <c r="I6" s="85"/>
      <c r="J6" s="85"/>
    </row>
    <row r="7" spans="1:10" ht="24.95" customHeight="1" x14ac:dyDescent="0.25"/>
    <row r="8" spans="1:10" ht="15" customHeight="1" x14ac:dyDescent="0.25">
      <c r="A8" s="96" t="s">
        <v>18</v>
      </c>
      <c r="B8" s="97"/>
      <c r="C8" s="97"/>
      <c r="D8" s="97"/>
      <c r="E8" s="97"/>
      <c r="F8" s="97"/>
      <c r="G8" s="97"/>
      <c r="H8" s="97"/>
      <c r="I8" s="97"/>
      <c r="J8" s="98"/>
    </row>
    <row r="9" spans="1:10" ht="94.5" customHeight="1" x14ac:dyDescent="0.25">
      <c r="A9" s="99" t="s">
        <v>51</v>
      </c>
      <c r="B9" s="100"/>
      <c r="C9" s="100"/>
      <c r="D9" s="100"/>
      <c r="E9" s="100"/>
      <c r="F9" s="100"/>
      <c r="G9" s="100"/>
      <c r="H9" s="100"/>
      <c r="I9" s="100"/>
      <c r="J9" s="101"/>
    </row>
  </sheetData>
  <mergeCells count="18">
    <mergeCell ref="A8:J8"/>
    <mergeCell ref="A9:J9"/>
    <mergeCell ref="A2:C2"/>
    <mergeCell ref="A3:C3"/>
    <mergeCell ref="A4:C4"/>
    <mergeCell ref="H6:J6"/>
    <mergeCell ref="A1:C1"/>
    <mergeCell ref="H2:J2"/>
    <mergeCell ref="H3:J3"/>
    <mergeCell ref="H4:J4"/>
    <mergeCell ref="H5:J5"/>
    <mergeCell ref="E1:G1"/>
    <mergeCell ref="H1:J1"/>
    <mergeCell ref="E2:G2"/>
    <mergeCell ref="E3:G3"/>
    <mergeCell ref="E4:G4"/>
    <mergeCell ref="E5:G6"/>
    <mergeCell ref="A5: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33"/>
  <sheetViews>
    <sheetView zoomScale="80" zoomScaleNormal="80" workbookViewId="0">
      <selection activeCell="W12" sqref="W12"/>
    </sheetView>
  </sheetViews>
  <sheetFormatPr baseColWidth="10" defaultColWidth="11.42578125" defaultRowHeight="18.75" x14ac:dyDescent="0.3"/>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x14ac:dyDescent="0.3">
      <c r="C2" s="115" t="s">
        <v>28</v>
      </c>
      <c r="D2" s="116"/>
      <c r="E2" s="116"/>
      <c r="F2" s="116"/>
      <c r="G2" s="116"/>
      <c r="H2" s="116"/>
      <c r="I2" s="116"/>
      <c r="J2" s="116"/>
      <c r="K2" s="116"/>
      <c r="L2" s="116"/>
      <c r="M2" s="116"/>
      <c r="N2" s="117"/>
    </row>
    <row r="3" spans="1:22" x14ac:dyDescent="0.3">
      <c r="C3" s="118"/>
      <c r="D3" s="119"/>
      <c r="E3" s="119"/>
      <c r="F3" s="119"/>
      <c r="G3" s="119"/>
      <c r="H3" s="119"/>
      <c r="I3" s="119"/>
      <c r="J3" s="119"/>
      <c r="K3" s="119"/>
      <c r="L3" s="119"/>
      <c r="M3" s="119"/>
      <c r="N3" s="120"/>
    </row>
    <row r="5" spans="1:22" ht="58.5" customHeight="1" x14ac:dyDescent="0.3">
      <c r="B5" s="102" t="s">
        <v>25</v>
      </c>
      <c r="C5" s="104"/>
      <c r="E5" s="102" t="s">
        <v>23</v>
      </c>
      <c r="F5" s="104"/>
      <c r="H5" s="102" t="s">
        <v>24</v>
      </c>
      <c r="I5" s="104"/>
      <c r="J5" s="3"/>
      <c r="K5" s="102" t="s">
        <v>26</v>
      </c>
      <c r="L5" s="104"/>
      <c r="N5" s="102" t="s">
        <v>27</v>
      </c>
      <c r="O5" s="104"/>
    </row>
    <row r="6" spans="1:22" ht="58.5" customHeight="1" x14ac:dyDescent="0.3">
      <c r="B6" s="105"/>
      <c r="C6" s="107"/>
      <c r="E6" s="105"/>
      <c r="F6" s="107"/>
      <c r="H6" s="105"/>
      <c r="I6" s="107"/>
      <c r="J6" s="3"/>
      <c r="K6" s="105"/>
      <c r="L6" s="107"/>
      <c r="N6" s="105"/>
      <c r="O6" s="107"/>
    </row>
    <row r="7" spans="1:22" ht="58.5" customHeight="1" x14ac:dyDescent="0.3">
      <c r="B7" s="105"/>
      <c r="C7" s="107"/>
      <c r="E7" s="105"/>
      <c r="F7" s="107"/>
      <c r="H7" s="105"/>
      <c r="I7" s="107"/>
      <c r="J7" s="3"/>
      <c r="K7" s="105"/>
      <c r="L7" s="107"/>
      <c r="N7" s="105"/>
      <c r="O7" s="107"/>
    </row>
    <row r="8" spans="1:22" ht="58.5" customHeight="1" x14ac:dyDescent="0.3">
      <c r="B8" s="108"/>
      <c r="C8" s="110"/>
      <c r="E8" s="108"/>
      <c r="F8" s="110"/>
      <c r="H8" s="108"/>
      <c r="I8" s="110"/>
      <c r="J8" s="3"/>
      <c r="K8" s="108"/>
      <c r="L8" s="110"/>
      <c r="N8" s="108"/>
      <c r="O8" s="110"/>
    </row>
    <row r="9" spans="1:22" ht="18.75" customHeight="1" x14ac:dyDescent="0.3">
      <c r="J9" s="3"/>
    </row>
    <row r="10" spans="1:22" ht="93.75" customHeight="1" x14ac:dyDescent="0.3">
      <c r="B10" s="111" t="s">
        <v>19</v>
      </c>
      <c r="C10" s="104"/>
      <c r="E10" s="111" t="s">
        <v>8</v>
      </c>
      <c r="F10" s="104"/>
      <c r="H10" s="111" t="s">
        <v>10</v>
      </c>
      <c r="I10" s="104"/>
      <c r="J10" s="3"/>
      <c r="K10" s="111" t="s">
        <v>16</v>
      </c>
      <c r="L10" s="104"/>
      <c r="N10" s="111" t="s">
        <v>17</v>
      </c>
      <c r="O10" s="104"/>
    </row>
    <row r="11" spans="1:22" ht="93.75" customHeight="1" x14ac:dyDescent="0.3">
      <c r="B11" s="105"/>
      <c r="C11" s="107"/>
      <c r="E11" s="105"/>
      <c r="F11" s="107"/>
      <c r="H11" s="105"/>
      <c r="I11" s="107"/>
      <c r="J11" s="3"/>
      <c r="K11" s="105"/>
      <c r="L11" s="107"/>
      <c r="N11" s="105"/>
      <c r="O11" s="107"/>
    </row>
    <row r="12" spans="1:22" ht="93.75" customHeight="1" x14ac:dyDescent="0.3">
      <c r="B12" s="108"/>
      <c r="C12" s="110"/>
      <c r="E12" s="108"/>
      <c r="F12" s="110"/>
      <c r="H12" s="108"/>
      <c r="I12" s="110"/>
      <c r="J12" s="3"/>
      <c r="K12" s="108"/>
      <c r="L12" s="110"/>
      <c r="N12" s="108"/>
      <c r="O12" s="110"/>
      <c r="U12" s="1" t="s">
        <v>3</v>
      </c>
    </row>
    <row r="13" spans="1:22" x14ac:dyDescent="0.3">
      <c r="R13" s="1" t="s">
        <v>3</v>
      </c>
    </row>
    <row r="14" spans="1:22" ht="79.5" customHeight="1" x14ac:dyDescent="0.3">
      <c r="A14" s="113" t="s">
        <v>173</v>
      </c>
      <c r="B14" s="113"/>
      <c r="C14" s="113"/>
      <c r="D14" s="113"/>
      <c r="E14" s="113"/>
      <c r="F14" s="113"/>
      <c r="G14" s="113"/>
      <c r="H14" s="113"/>
      <c r="I14" s="113"/>
      <c r="J14" s="113"/>
      <c r="K14" s="113"/>
      <c r="L14" s="113"/>
      <c r="M14" s="113"/>
      <c r="N14" s="113"/>
      <c r="O14" s="113"/>
      <c r="P14" s="113"/>
      <c r="Q14" s="113"/>
      <c r="S14" s="112" t="s">
        <v>4</v>
      </c>
      <c r="T14" s="112"/>
      <c r="U14" s="112"/>
      <c r="V14" s="112"/>
    </row>
    <row r="15" spans="1:22" ht="79.5" customHeight="1" x14ac:dyDescent="0.3">
      <c r="A15" s="113"/>
      <c r="B15" s="113"/>
      <c r="C15" s="113"/>
      <c r="D15" s="113"/>
      <c r="E15" s="113"/>
      <c r="F15" s="113"/>
      <c r="G15" s="113"/>
      <c r="H15" s="113"/>
      <c r="I15" s="113"/>
      <c r="J15" s="113"/>
      <c r="K15" s="113"/>
      <c r="L15" s="113"/>
      <c r="M15" s="113"/>
      <c r="N15" s="113"/>
      <c r="O15" s="113"/>
      <c r="P15" s="113"/>
      <c r="Q15" s="113"/>
      <c r="S15" s="112"/>
      <c r="T15" s="112"/>
      <c r="U15" s="112"/>
      <c r="V15" s="112"/>
    </row>
    <row r="16" spans="1:22" ht="50.25" customHeight="1" x14ac:dyDescent="0.3"/>
    <row r="17" spans="1:23" ht="62.25" customHeight="1" x14ac:dyDescent="0.3">
      <c r="B17" s="102" t="s">
        <v>13</v>
      </c>
      <c r="C17" s="104"/>
      <c r="D17" s="4"/>
      <c r="E17" s="102" t="s">
        <v>7</v>
      </c>
      <c r="F17" s="104"/>
      <c r="H17" s="102" t="s">
        <v>49</v>
      </c>
      <c r="I17" s="104"/>
      <c r="K17" s="111" t="s">
        <v>48</v>
      </c>
      <c r="L17" s="111"/>
      <c r="M17" s="4"/>
      <c r="N17" s="111" t="s">
        <v>50</v>
      </c>
      <c r="O17" s="111"/>
    </row>
    <row r="18" spans="1:23" ht="62.25" customHeight="1" x14ac:dyDescent="0.3">
      <c r="B18" s="105"/>
      <c r="C18" s="107"/>
      <c r="D18" s="6"/>
      <c r="E18" s="105"/>
      <c r="F18" s="107"/>
      <c r="H18" s="105"/>
      <c r="I18" s="107"/>
      <c r="K18" s="111"/>
      <c r="L18" s="111"/>
      <c r="M18" s="6"/>
      <c r="N18" s="111"/>
      <c r="O18" s="111"/>
    </row>
    <row r="19" spans="1:23" ht="62.25" customHeight="1" x14ac:dyDescent="0.3">
      <c r="B19" s="105"/>
      <c r="C19" s="107"/>
      <c r="D19" s="6"/>
      <c r="E19" s="105"/>
      <c r="F19" s="107"/>
      <c r="H19" s="105"/>
      <c r="I19" s="107"/>
      <c r="K19" s="111"/>
      <c r="L19" s="111"/>
      <c r="M19" s="6"/>
      <c r="N19" s="111"/>
      <c r="O19" s="111"/>
      <c r="W19" s="1" t="s">
        <v>3</v>
      </c>
    </row>
    <row r="20" spans="1:23" ht="62.25" customHeight="1" x14ac:dyDescent="0.3">
      <c r="B20" s="105"/>
      <c r="C20" s="107"/>
      <c r="D20" s="6"/>
      <c r="E20" s="105"/>
      <c r="F20" s="107"/>
      <c r="H20" s="105"/>
      <c r="I20" s="107"/>
      <c r="K20" s="111"/>
      <c r="L20" s="111"/>
      <c r="M20" s="6"/>
      <c r="N20" s="111"/>
      <c r="O20" s="111"/>
    </row>
    <row r="21" spans="1:23" ht="62.25" customHeight="1" x14ac:dyDescent="0.3">
      <c r="B21" s="108"/>
      <c r="C21" s="110"/>
      <c r="D21" s="5"/>
      <c r="E21" s="108"/>
      <c r="F21" s="110"/>
      <c r="H21" s="108"/>
      <c r="I21" s="110"/>
      <c r="K21" s="111"/>
      <c r="L21" s="111"/>
      <c r="M21" s="5"/>
      <c r="N21" s="111"/>
      <c r="O21" s="111"/>
    </row>
    <row r="22" spans="1:23" ht="49.5" customHeight="1" x14ac:dyDescent="0.3"/>
    <row r="23" spans="1:23" ht="32.25" customHeight="1" x14ac:dyDescent="0.3">
      <c r="B23" s="102" t="s">
        <v>20</v>
      </c>
      <c r="C23" s="104"/>
      <c r="E23" s="102" t="s">
        <v>21</v>
      </c>
      <c r="F23" s="104"/>
      <c r="H23" s="102" t="s">
        <v>22</v>
      </c>
      <c r="I23" s="104"/>
      <c r="J23" s="3"/>
      <c r="K23" s="102" t="s">
        <v>36</v>
      </c>
      <c r="L23" s="103"/>
      <c r="M23" s="103"/>
      <c r="N23" s="103"/>
      <c r="O23" s="104"/>
    </row>
    <row r="24" spans="1:23" ht="32.25" customHeight="1" x14ac:dyDescent="0.3">
      <c r="B24" s="105"/>
      <c r="C24" s="107"/>
      <c r="E24" s="105"/>
      <c r="F24" s="107"/>
      <c r="H24" s="105"/>
      <c r="I24" s="107"/>
      <c r="J24" s="3"/>
      <c r="K24" s="105"/>
      <c r="L24" s="106"/>
      <c r="M24" s="106"/>
      <c r="N24" s="106"/>
      <c r="O24" s="107"/>
    </row>
    <row r="25" spans="1:23" ht="32.25" customHeight="1" x14ac:dyDescent="0.3">
      <c r="B25" s="105"/>
      <c r="C25" s="107"/>
      <c r="E25" s="105"/>
      <c r="F25" s="107"/>
      <c r="H25" s="105"/>
      <c r="I25" s="107"/>
      <c r="J25" s="3"/>
      <c r="K25" s="105"/>
      <c r="L25" s="106"/>
      <c r="M25" s="106"/>
      <c r="N25" s="106"/>
      <c r="O25" s="107"/>
    </row>
    <row r="26" spans="1:23" ht="32.25" customHeight="1" x14ac:dyDescent="0.3">
      <c r="B26" s="105"/>
      <c r="C26" s="107"/>
      <c r="E26" s="105"/>
      <c r="F26" s="107"/>
      <c r="H26" s="105"/>
      <c r="I26" s="107"/>
      <c r="J26" s="3"/>
      <c r="K26" s="105"/>
      <c r="L26" s="106"/>
      <c r="M26" s="106"/>
      <c r="N26" s="106"/>
      <c r="O26" s="107"/>
    </row>
    <row r="27" spans="1:23" ht="32.25" customHeight="1" x14ac:dyDescent="0.3">
      <c r="B27" s="105"/>
      <c r="C27" s="107"/>
      <c r="E27" s="105"/>
      <c r="F27" s="107"/>
      <c r="H27" s="105"/>
      <c r="I27" s="107"/>
      <c r="J27" s="3"/>
      <c r="K27" s="105"/>
      <c r="L27" s="106"/>
      <c r="M27" s="106"/>
      <c r="N27" s="106"/>
      <c r="O27" s="107"/>
    </row>
    <row r="28" spans="1:23" ht="32.25" customHeight="1" x14ac:dyDescent="0.3">
      <c r="B28" s="105"/>
      <c r="C28" s="107"/>
      <c r="E28" s="105"/>
      <c r="F28" s="107"/>
      <c r="H28" s="105"/>
      <c r="I28" s="107"/>
      <c r="J28" s="3"/>
      <c r="K28" s="105"/>
      <c r="L28" s="106"/>
      <c r="M28" s="106"/>
      <c r="N28" s="106"/>
      <c r="O28" s="107"/>
    </row>
    <row r="29" spans="1:23" ht="32.25" customHeight="1" x14ac:dyDescent="0.3">
      <c r="B29" s="108"/>
      <c r="C29" s="110"/>
      <c r="E29" s="108"/>
      <c r="F29" s="110"/>
      <c r="H29" s="108"/>
      <c r="I29" s="110"/>
      <c r="J29" s="3"/>
      <c r="K29" s="108"/>
      <c r="L29" s="109"/>
      <c r="M29" s="109"/>
      <c r="N29" s="109"/>
      <c r="O29" s="110"/>
    </row>
    <row r="30" spans="1:23" ht="49.5" customHeight="1" x14ac:dyDescent="0.3"/>
    <row r="31" spans="1:23" ht="18.75" customHeight="1" x14ac:dyDescent="0.3">
      <c r="A31" s="114" t="s">
        <v>47</v>
      </c>
      <c r="B31" s="114"/>
      <c r="C31" s="114"/>
      <c r="D31" s="114"/>
      <c r="E31" s="114"/>
      <c r="F31" s="114"/>
      <c r="G31" s="114"/>
      <c r="H31" s="114"/>
      <c r="I31" s="114"/>
      <c r="J31" s="114"/>
      <c r="K31" s="114"/>
      <c r="L31" s="114"/>
      <c r="M31" s="114"/>
      <c r="N31" s="114"/>
      <c r="O31" s="114"/>
      <c r="P31" s="114"/>
      <c r="Q31" s="114"/>
      <c r="R31" s="114"/>
      <c r="T31" s="2"/>
    </row>
    <row r="32" spans="1:23" x14ac:dyDescent="0.3">
      <c r="T32" s="2"/>
    </row>
    <row r="33" spans="20:20" x14ac:dyDescent="0.3">
      <c r="T33" s="2"/>
    </row>
  </sheetData>
  <mergeCells count="23">
    <mergeCell ref="A31:R31"/>
    <mergeCell ref="C2:N3"/>
    <mergeCell ref="B10:C12"/>
    <mergeCell ref="E10:F12"/>
    <mergeCell ref="H10:I12"/>
    <mergeCell ref="K10:L12"/>
    <mergeCell ref="N10:O12"/>
    <mergeCell ref="B23:C29"/>
    <mergeCell ref="E23:F29"/>
    <mergeCell ref="H23:I29"/>
    <mergeCell ref="B17:C21"/>
    <mergeCell ref="E17:F21"/>
    <mergeCell ref="H17:I21"/>
    <mergeCell ref="E5:F8"/>
    <mergeCell ref="H5:I8"/>
    <mergeCell ref="K5:L8"/>
    <mergeCell ref="K23:O29"/>
    <mergeCell ref="B5:C8"/>
    <mergeCell ref="K17:L21"/>
    <mergeCell ref="N17:O21"/>
    <mergeCell ref="S14:V15"/>
    <mergeCell ref="N5:O8"/>
    <mergeCell ref="A14:Q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33"/>
  <sheetViews>
    <sheetView topLeftCell="A10" zoomScale="80" zoomScaleNormal="80" workbookViewId="0">
      <selection activeCell="A14" sqref="A14:Q15"/>
    </sheetView>
  </sheetViews>
  <sheetFormatPr baseColWidth="10" defaultColWidth="11.42578125" defaultRowHeight="18.75" x14ac:dyDescent="0.3"/>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x14ac:dyDescent="0.3">
      <c r="C2" s="115" t="s">
        <v>56</v>
      </c>
      <c r="D2" s="116"/>
      <c r="E2" s="116"/>
      <c r="F2" s="116"/>
      <c r="G2" s="116"/>
      <c r="H2" s="116"/>
      <c r="I2" s="116"/>
      <c r="J2" s="116"/>
      <c r="K2" s="116"/>
      <c r="L2" s="116"/>
      <c r="M2" s="116"/>
      <c r="N2" s="117"/>
    </row>
    <row r="3" spans="1:22" x14ac:dyDescent="0.3">
      <c r="C3" s="118"/>
      <c r="D3" s="119"/>
      <c r="E3" s="119"/>
      <c r="F3" s="119"/>
      <c r="G3" s="119"/>
      <c r="H3" s="119"/>
      <c r="I3" s="119"/>
      <c r="J3" s="119"/>
      <c r="K3" s="119"/>
      <c r="L3" s="119"/>
      <c r="M3" s="119"/>
      <c r="N3" s="120"/>
    </row>
    <row r="5" spans="1:22" ht="58.5" customHeight="1" x14ac:dyDescent="0.3">
      <c r="B5" s="102" t="s">
        <v>41</v>
      </c>
      <c r="C5" s="104"/>
      <c r="E5" s="102" t="s">
        <v>42</v>
      </c>
      <c r="F5" s="104"/>
      <c r="H5" s="102" t="s">
        <v>44</v>
      </c>
      <c r="I5" s="104"/>
      <c r="J5" s="3"/>
      <c r="K5" s="102" t="s">
        <v>43</v>
      </c>
      <c r="L5" s="104"/>
      <c r="N5" s="102" t="s">
        <v>45</v>
      </c>
      <c r="O5" s="104"/>
    </row>
    <row r="6" spans="1:22" ht="58.5" customHeight="1" x14ac:dyDescent="0.3">
      <c r="B6" s="105"/>
      <c r="C6" s="107"/>
      <c r="E6" s="105"/>
      <c r="F6" s="107"/>
      <c r="H6" s="105"/>
      <c r="I6" s="107"/>
      <c r="J6" s="3"/>
      <c r="K6" s="105"/>
      <c r="L6" s="107"/>
      <c r="N6" s="105"/>
      <c r="O6" s="107"/>
    </row>
    <row r="7" spans="1:22" ht="58.5" customHeight="1" x14ac:dyDescent="0.3">
      <c r="B7" s="105"/>
      <c r="C7" s="107"/>
      <c r="E7" s="105"/>
      <c r="F7" s="107"/>
      <c r="H7" s="105"/>
      <c r="I7" s="107"/>
      <c r="J7" s="3"/>
      <c r="K7" s="105"/>
      <c r="L7" s="107"/>
      <c r="N7" s="105"/>
      <c r="O7" s="107"/>
    </row>
    <row r="8" spans="1:22" ht="58.5" customHeight="1" x14ac:dyDescent="0.3">
      <c r="B8" s="108"/>
      <c r="C8" s="110"/>
      <c r="E8" s="108"/>
      <c r="F8" s="110"/>
      <c r="H8" s="108"/>
      <c r="I8" s="110"/>
      <c r="J8" s="3"/>
      <c r="K8" s="108"/>
      <c r="L8" s="110"/>
      <c r="N8" s="108"/>
      <c r="O8" s="110"/>
    </row>
    <row r="9" spans="1:22" ht="18.75" customHeight="1" x14ac:dyDescent="0.3">
      <c r="J9" s="3"/>
    </row>
    <row r="10" spans="1:22" ht="51.75" customHeight="1" x14ac:dyDescent="0.3">
      <c r="B10" s="111" t="s">
        <v>37</v>
      </c>
      <c r="C10" s="111"/>
      <c r="E10" s="111" t="s">
        <v>53</v>
      </c>
      <c r="F10" s="111"/>
      <c r="H10" s="111" t="s">
        <v>38</v>
      </c>
      <c r="I10" s="111"/>
      <c r="J10" s="3"/>
      <c r="K10" s="111" t="s">
        <v>39</v>
      </c>
      <c r="L10" s="111"/>
      <c r="N10" s="111" t="s">
        <v>40</v>
      </c>
      <c r="O10" s="111"/>
    </row>
    <row r="11" spans="1:22" ht="51.75" customHeight="1" x14ac:dyDescent="0.3">
      <c r="B11" s="111"/>
      <c r="C11" s="111"/>
      <c r="E11" s="111"/>
      <c r="F11" s="111"/>
      <c r="H11" s="111"/>
      <c r="I11" s="111"/>
      <c r="J11" s="3"/>
      <c r="K11" s="111"/>
      <c r="L11" s="111"/>
      <c r="N11" s="111"/>
      <c r="O11" s="111"/>
    </row>
    <row r="12" spans="1:22" ht="51.75" customHeight="1" x14ac:dyDescent="0.3">
      <c r="B12" s="111"/>
      <c r="C12" s="111"/>
      <c r="E12" s="111"/>
      <c r="F12" s="111"/>
      <c r="H12" s="111"/>
      <c r="I12" s="111"/>
      <c r="J12" s="3"/>
      <c r="K12" s="111"/>
      <c r="L12" s="111"/>
      <c r="N12" s="111"/>
      <c r="O12" s="111"/>
    </row>
    <row r="13" spans="1:22" x14ac:dyDescent="0.3">
      <c r="R13" s="1" t="s">
        <v>3</v>
      </c>
    </row>
    <row r="14" spans="1:22" ht="74.25" customHeight="1" x14ac:dyDescent="0.3">
      <c r="A14" s="113" t="s">
        <v>119</v>
      </c>
      <c r="B14" s="113"/>
      <c r="C14" s="113"/>
      <c r="D14" s="113"/>
      <c r="E14" s="113"/>
      <c r="F14" s="113"/>
      <c r="G14" s="113"/>
      <c r="H14" s="113"/>
      <c r="I14" s="113"/>
      <c r="J14" s="113"/>
      <c r="K14" s="113"/>
      <c r="L14" s="113"/>
      <c r="M14" s="113"/>
      <c r="N14" s="113"/>
      <c r="O14" s="113"/>
      <c r="P14" s="113"/>
      <c r="Q14" s="113"/>
      <c r="T14" s="124" t="s">
        <v>5</v>
      </c>
      <c r="U14" s="124"/>
      <c r="V14" s="124"/>
    </row>
    <row r="15" spans="1:22" ht="74.25" customHeight="1" x14ac:dyDescent="0.3">
      <c r="A15" s="113"/>
      <c r="B15" s="113"/>
      <c r="C15" s="113"/>
      <c r="D15" s="113"/>
      <c r="E15" s="113"/>
      <c r="F15" s="113"/>
      <c r="G15" s="113"/>
      <c r="H15" s="113"/>
      <c r="I15" s="113"/>
      <c r="J15" s="113"/>
      <c r="K15" s="113"/>
      <c r="L15" s="113"/>
      <c r="M15" s="113"/>
      <c r="N15" s="113"/>
      <c r="O15" s="113"/>
      <c r="P15" s="113"/>
      <c r="Q15" s="113"/>
      <c r="T15" s="124"/>
      <c r="U15" s="124"/>
      <c r="V15" s="124"/>
    </row>
    <row r="17" spans="2:20" ht="45" customHeight="1" x14ac:dyDescent="0.3">
      <c r="B17" s="102" t="s">
        <v>29</v>
      </c>
      <c r="C17" s="104"/>
      <c r="D17" s="4"/>
      <c r="E17" s="102" t="s">
        <v>30</v>
      </c>
      <c r="F17" s="104"/>
      <c r="H17" s="102" t="s">
        <v>31</v>
      </c>
      <c r="I17" s="104"/>
      <c r="K17" s="111" t="s">
        <v>32</v>
      </c>
      <c r="L17" s="111"/>
      <c r="M17" s="4"/>
      <c r="N17" s="111" t="s">
        <v>52</v>
      </c>
      <c r="O17" s="111"/>
    </row>
    <row r="18" spans="2:20" ht="45" customHeight="1" x14ac:dyDescent="0.3">
      <c r="B18" s="105"/>
      <c r="C18" s="107"/>
      <c r="D18" s="6"/>
      <c r="E18" s="105"/>
      <c r="F18" s="107"/>
      <c r="H18" s="105"/>
      <c r="I18" s="107"/>
      <c r="K18" s="111"/>
      <c r="L18" s="111"/>
      <c r="M18" s="6"/>
      <c r="N18" s="111"/>
      <c r="O18" s="111"/>
    </row>
    <row r="19" spans="2:20" ht="45" customHeight="1" x14ac:dyDescent="0.3">
      <c r="B19" s="105"/>
      <c r="C19" s="107"/>
      <c r="D19" s="6"/>
      <c r="E19" s="105"/>
      <c r="F19" s="107"/>
      <c r="H19" s="105"/>
      <c r="I19" s="107"/>
      <c r="K19" s="111"/>
      <c r="L19" s="111"/>
      <c r="M19" s="6"/>
      <c r="N19" s="111"/>
      <c r="O19" s="111"/>
    </row>
    <row r="20" spans="2:20" ht="45" customHeight="1" x14ac:dyDescent="0.3">
      <c r="B20" s="105"/>
      <c r="C20" s="107"/>
      <c r="D20" s="6"/>
      <c r="E20" s="105"/>
      <c r="F20" s="107"/>
      <c r="H20" s="105"/>
      <c r="I20" s="107"/>
      <c r="K20" s="111"/>
      <c r="L20" s="111"/>
      <c r="M20" s="6"/>
      <c r="N20" s="111"/>
      <c r="O20" s="111"/>
    </row>
    <row r="21" spans="2:20" ht="45" customHeight="1" x14ac:dyDescent="0.3">
      <c r="B21" s="108"/>
      <c r="C21" s="110"/>
      <c r="D21" s="5"/>
      <c r="E21" s="108"/>
      <c r="F21" s="110"/>
      <c r="H21" s="108"/>
      <c r="I21" s="110"/>
      <c r="K21" s="111"/>
      <c r="L21" s="111"/>
      <c r="M21" s="5"/>
      <c r="N21" s="111"/>
      <c r="O21" s="111"/>
    </row>
    <row r="23" spans="2:20" ht="18.75" customHeight="1" x14ac:dyDescent="0.3">
      <c r="B23" s="102" t="s">
        <v>33</v>
      </c>
      <c r="C23" s="104"/>
      <c r="E23" s="102" t="s">
        <v>34</v>
      </c>
      <c r="F23" s="104"/>
      <c r="H23" s="102" t="s">
        <v>35</v>
      </c>
      <c r="I23" s="104"/>
      <c r="J23" s="3"/>
      <c r="K23" s="111" t="s">
        <v>54</v>
      </c>
      <c r="L23" s="111"/>
      <c r="M23" s="4"/>
      <c r="N23" s="111" t="s">
        <v>55</v>
      </c>
      <c r="O23" s="111"/>
    </row>
    <row r="24" spans="2:20" x14ac:dyDescent="0.3">
      <c r="B24" s="105"/>
      <c r="C24" s="107"/>
      <c r="E24" s="105"/>
      <c r="F24" s="107"/>
      <c r="H24" s="105"/>
      <c r="I24" s="107"/>
      <c r="J24" s="3"/>
      <c r="K24" s="111"/>
      <c r="L24" s="111"/>
      <c r="M24" s="6"/>
      <c r="N24" s="111"/>
      <c r="O24" s="111"/>
    </row>
    <row r="25" spans="2:20" x14ac:dyDescent="0.3">
      <c r="B25" s="105"/>
      <c r="C25" s="107"/>
      <c r="E25" s="105"/>
      <c r="F25" s="107"/>
      <c r="H25" s="105"/>
      <c r="I25" s="107"/>
      <c r="J25" s="3"/>
      <c r="K25" s="111"/>
      <c r="L25" s="111"/>
      <c r="M25" s="6"/>
      <c r="N25" s="111"/>
      <c r="O25" s="111"/>
    </row>
    <row r="26" spans="2:20" x14ac:dyDescent="0.3">
      <c r="B26" s="105"/>
      <c r="C26" s="107"/>
      <c r="E26" s="105"/>
      <c r="F26" s="107"/>
      <c r="H26" s="105"/>
      <c r="I26" s="107"/>
      <c r="J26" s="3"/>
      <c r="K26" s="111"/>
      <c r="L26" s="111"/>
      <c r="M26" s="6"/>
      <c r="N26" s="111"/>
      <c r="O26" s="111"/>
    </row>
    <row r="27" spans="2:20" x14ac:dyDescent="0.3">
      <c r="B27" s="105"/>
      <c r="C27" s="107"/>
      <c r="E27" s="105"/>
      <c r="F27" s="107"/>
      <c r="H27" s="105"/>
      <c r="I27" s="107"/>
      <c r="J27" s="3"/>
      <c r="K27" s="111"/>
      <c r="L27" s="111"/>
      <c r="M27" s="6"/>
      <c r="N27" s="111"/>
      <c r="O27" s="111"/>
    </row>
    <row r="28" spans="2:20" x14ac:dyDescent="0.3">
      <c r="B28" s="105"/>
      <c r="C28" s="107"/>
      <c r="E28" s="105"/>
      <c r="F28" s="107"/>
      <c r="H28" s="105"/>
      <c r="I28" s="107"/>
      <c r="J28" s="3"/>
      <c r="K28" s="111"/>
      <c r="L28" s="111"/>
      <c r="M28" s="6"/>
      <c r="N28" s="111"/>
      <c r="O28" s="111"/>
    </row>
    <row r="29" spans="2:20" x14ac:dyDescent="0.3">
      <c r="B29" s="108"/>
      <c r="C29" s="110"/>
      <c r="E29" s="108"/>
      <c r="F29" s="110"/>
      <c r="H29" s="108"/>
      <c r="I29" s="110"/>
      <c r="J29" s="3"/>
      <c r="K29" s="111"/>
      <c r="L29" s="111"/>
      <c r="M29" s="5"/>
      <c r="N29" s="111"/>
      <c r="O29" s="111"/>
    </row>
    <row r="31" spans="2:20" ht="18.75" customHeight="1" x14ac:dyDescent="0.3">
      <c r="B31" s="121" t="s">
        <v>46</v>
      </c>
      <c r="C31" s="122"/>
      <c r="D31" s="122"/>
      <c r="E31" s="122"/>
      <c r="F31" s="122"/>
      <c r="G31" s="122"/>
      <c r="H31" s="122"/>
      <c r="I31" s="122"/>
      <c r="J31" s="122"/>
      <c r="K31" s="122"/>
      <c r="L31" s="122"/>
      <c r="M31" s="122"/>
      <c r="N31" s="122"/>
      <c r="O31" s="123"/>
      <c r="T31" s="2"/>
    </row>
    <row r="32" spans="2:20" x14ac:dyDescent="0.3">
      <c r="T32" s="2"/>
    </row>
    <row r="33" spans="20:20" x14ac:dyDescent="0.3">
      <c r="T33" s="2"/>
    </row>
  </sheetData>
  <mergeCells count="24">
    <mergeCell ref="B31:O31"/>
    <mergeCell ref="B23:C29"/>
    <mergeCell ref="E23:F29"/>
    <mergeCell ref="H23:I29"/>
    <mergeCell ref="T14:V15"/>
    <mergeCell ref="A14:Q15"/>
    <mergeCell ref="B17:C21"/>
    <mergeCell ref="E17:F21"/>
    <mergeCell ref="H17:I21"/>
    <mergeCell ref="K17:L21"/>
    <mergeCell ref="N17:O21"/>
    <mergeCell ref="K23:L29"/>
    <mergeCell ref="N23:O29"/>
    <mergeCell ref="C2:N3"/>
    <mergeCell ref="B10:C12"/>
    <mergeCell ref="E10:F12"/>
    <mergeCell ref="H10:I12"/>
    <mergeCell ref="K10:L12"/>
    <mergeCell ref="N10:O12"/>
    <mergeCell ref="K5:L8"/>
    <mergeCell ref="N5:O8"/>
    <mergeCell ref="B5:C8"/>
    <mergeCell ref="E5:F8"/>
    <mergeCell ref="H5:I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C0C21-0BC0-4403-9D78-3E8513EA0DD8}">
  <dimension ref="A1:CV23"/>
  <sheetViews>
    <sheetView showGridLines="0" tabSelected="1" zoomScale="60" zoomScaleNormal="60" workbookViewId="0">
      <pane xSplit="4" ySplit="3" topLeftCell="P13" activePane="bottomRight" state="frozen"/>
      <selection pane="topRight" activeCell="E1" sqref="E1"/>
      <selection pane="bottomLeft" activeCell="A4" sqref="A4"/>
      <selection pane="bottomRight" activeCell="Z13" sqref="Z13"/>
    </sheetView>
  </sheetViews>
  <sheetFormatPr baseColWidth="10" defaultRowHeight="15" x14ac:dyDescent="0.25"/>
  <cols>
    <col min="1" max="1" width="13.140625" style="19" customWidth="1"/>
    <col min="2" max="2" width="23.28515625" style="19" customWidth="1"/>
    <col min="3" max="3" width="42.42578125" style="19" customWidth="1"/>
    <col min="4" max="4" width="30.7109375" style="19" customWidth="1"/>
    <col min="5" max="5" width="56.7109375" style="19" customWidth="1"/>
    <col min="6" max="6" width="52.28515625" style="19" customWidth="1"/>
    <col min="7" max="8" width="11.42578125" style="19" customWidth="1"/>
    <col min="9" max="9" width="13.85546875" style="19" customWidth="1"/>
    <col min="10" max="10" width="14.7109375" style="19" customWidth="1"/>
    <col min="11" max="11" width="45.5703125" style="19" customWidth="1"/>
    <col min="12" max="12" width="26.7109375" style="19" customWidth="1"/>
    <col min="13" max="13" width="18.42578125" style="19" customWidth="1"/>
    <col min="14" max="14" width="11.28515625" style="51" bestFit="1" customWidth="1"/>
    <col min="15" max="15" width="11" style="51" bestFit="1" customWidth="1"/>
    <col min="16" max="16" width="13.42578125" style="51" bestFit="1" customWidth="1"/>
    <col min="17" max="17" width="11.140625" style="51" bestFit="1" customWidth="1"/>
    <col min="18" max="18" width="12.140625" style="51" bestFit="1" customWidth="1"/>
    <col min="19" max="19" width="14.140625" style="51" customWidth="1"/>
    <col min="20" max="22" width="14.7109375" style="51" customWidth="1"/>
    <col min="23" max="23" width="12.7109375" style="51" customWidth="1"/>
    <col min="24" max="24" width="12.85546875" style="51" customWidth="1"/>
    <col min="25" max="25" width="80" style="51" customWidth="1"/>
    <col min="26" max="26" width="53.5703125" style="51" customWidth="1"/>
    <col min="27" max="27" width="35.85546875" style="51" customWidth="1"/>
    <col min="28" max="28" width="20.42578125" style="51" hidden="1" customWidth="1"/>
    <col min="29" max="29" width="19.140625" style="51" hidden="1" customWidth="1"/>
    <col min="30" max="30" width="12.5703125" style="51" bestFit="1" customWidth="1"/>
    <col min="31" max="31" width="13" style="52" bestFit="1" customWidth="1"/>
    <col min="32" max="32" width="13.7109375" style="52" bestFit="1" customWidth="1"/>
    <col min="33" max="33" width="14.140625" style="52" bestFit="1" customWidth="1"/>
    <col min="34" max="34" width="13.28515625" style="52" bestFit="1" customWidth="1"/>
    <col min="35" max="35" width="14.42578125" style="51" bestFit="1" customWidth="1"/>
    <col min="36" max="36" width="28.7109375" style="52" bestFit="1" customWidth="1"/>
    <col min="37" max="37" width="9.7109375" style="52" bestFit="1" customWidth="1"/>
    <col min="38" max="38" width="10.140625" style="52" bestFit="1" customWidth="1"/>
    <col min="39" max="39" width="20.140625" style="52" hidden="1" customWidth="1"/>
    <col min="40" max="40" width="21.28515625" style="52" hidden="1" customWidth="1"/>
    <col min="41" max="41" width="12.5703125" style="51" bestFit="1" customWidth="1"/>
    <col min="42" max="42" width="14.7109375" style="52" bestFit="1" customWidth="1"/>
    <col min="43" max="43" width="13.7109375" style="52" bestFit="1" customWidth="1"/>
    <col min="44" max="44" width="14.140625" style="52" bestFit="1" customWidth="1"/>
    <col min="45" max="45" width="16.85546875" style="52" bestFit="1" customWidth="1"/>
    <col min="46" max="46" width="12.7109375" style="51" bestFit="1" customWidth="1"/>
    <col min="47" max="47" width="36.5703125" style="52" bestFit="1" customWidth="1"/>
    <col min="48" max="48" width="9.7109375" style="52" bestFit="1" customWidth="1"/>
    <col min="49" max="49" width="10.140625" style="52" bestFit="1" customWidth="1"/>
    <col min="50" max="50" width="20.140625" style="52" hidden="1" customWidth="1"/>
    <col min="51" max="51" width="23.28515625" style="52" hidden="1" customWidth="1"/>
    <col min="52" max="52" width="12.5703125" style="51" bestFit="1" customWidth="1"/>
    <col min="53" max="53" width="13" style="52" bestFit="1" customWidth="1"/>
    <col min="54" max="54" width="12.7109375" style="52" bestFit="1" customWidth="1"/>
    <col min="55" max="55" width="13" style="52" bestFit="1" customWidth="1"/>
    <col min="56" max="56" width="16.85546875" style="52" bestFit="1" customWidth="1"/>
    <col min="57" max="57" width="12.7109375" style="51" bestFit="1" customWidth="1"/>
    <col min="58" max="58" width="28.7109375" style="52" bestFit="1" customWidth="1"/>
    <col min="59" max="59" width="9.7109375" style="52" bestFit="1" customWidth="1"/>
    <col min="60" max="60" width="10.140625" style="52" bestFit="1" customWidth="1"/>
    <col min="61" max="61" width="20.140625" style="52" hidden="1" customWidth="1"/>
    <col min="62" max="62" width="23" style="52" hidden="1" customWidth="1"/>
    <col min="63" max="63" width="12.5703125" style="51" bestFit="1" customWidth="1"/>
    <col min="64" max="64" width="11.5703125" style="52" bestFit="1" customWidth="1"/>
    <col min="65" max="65" width="12.7109375" style="52" bestFit="1" customWidth="1"/>
    <col min="66" max="66" width="12" style="52" bestFit="1" customWidth="1"/>
    <col min="67" max="67" width="12.7109375" style="52" bestFit="1" customWidth="1"/>
    <col min="68" max="68" width="12.7109375" style="51" bestFit="1" customWidth="1"/>
    <col min="69" max="69" width="36.5703125" style="52" bestFit="1" customWidth="1"/>
    <col min="70" max="70" width="9.7109375" style="52" bestFit="1" customWidth="1"/>
    <col min="71" max="71" width="10.140625" style="52" bestFit="1" customWidth="1"/>
    <col min="72" max="72" width="20.140625" style="52" hidden="1" customWidth="1"/>
    <col min="73" max="73" width="17.85546875" style="52" hidden="1" customWidth="1"/>
    <col min="74" max="74" width="33.140625" style="51" customWidth="1"/>
    <col min="75" max="75" width="23.28515625" style="51" customWidth="1"/>
    <col min="76" max="76" width="26.5703125" style="51" customWidth="1"/>
    <col min="77" max="77" width="24" style="51" customWidth="1"/>
    <col min="78" max="78" width="23.140625" style="51" customWidth="1"/>
    <col min="79" max="79" width="46" style="51" customWidth="1"/>
    <col min="80" max="80" width="60.42578125" style="51" customWidth="1"/>
    <col min="81" max="92" width="15.7109375" style="51" customWidth="1"/>
    <col min="93" max="93" width="33.140625" style="51" hidden="1" customWidth="1"/>
    <col min="94" max="94" width="41" style="51" hidden="1" customWidth="1"/>
    <col min="95" max="95" width="34.140625" style="51" hidden="1" customWidth="1"/>
    <col min="96" max="96" width="32.85546875" style="51" hidden="1" customWidth="1"/>
    <col min="97" max="97" width="46.7109375" style="51" hidden="1" customWidth="1"/>
    <col min="98" max="98" width="43.5703125" style="51" hidden="1" customWidth="1"/>
    <col min="99" max="99" width="68.85546875" style="51" customWidth="1"/>
    <col min="100" max="16384" width="11.42578125" style="19"/>
  </cols>
  <sheetData>
    <row r="1" spans="1:100" x14ac:dyDescent="0.25">
      <c r="A1" s="127" t="s">
        <v>74</v>
      </c>
      <c r="B1" s="142" t="s">
        <v>236</v>
      </c>
      <c r="C1" s="130" t="s">
        <v>75</v>
      </c>
      <c r="D1" s="130" t="s">
        <v>76</v>
      </c>
      <c r="E1" s="130"/>
      <c r="F1" s="130"/>
      <c r="G1" s="130"/>
      <c r="H1" s="130"/>
      <c r="I1" s="130"/>
      <c r="J1" s="130"/>
      <c r="K1" s="130" t="s">
        <v>77</v>
      </c>
      <c r="L1" s="130" t="s">
        <v>78</v>
      </c>
      <c r="M1" s="18" t="s">
        <v>79</v>
      </c>
      <c r="N1" s="19"/>
      <c r="O1" s="19"/>
      <c r="P1" s="19"/>
      <c r="Q1" s="19"/>
      <c r="R1" s="19"/>
      <c r="S1" s="19"/>
      <c r="T1" s="19"/>
      <c r="U1" s="19"/>
      <c r="V1" s="19"/>
      <c r="W1" s="19"/>
      <c r="X1" s="19"/>
      <c r="Y1" s="19"/>
      <c r="Z1" s="19"/>
      <c r="AA1" s="19"/>
      <c r="AB1" s="19"/>
      <c r="AC1" s="19"/>
      <c r="AD1" s="19"/>
      <c r="AE1" s="20"/>
      <c r="AF1" s="20"/>
      <c r="AG1" s="20"/>
      <c r="AH1" s="20"/>
      <c r="AI1" s="19"/>
      <c r="AJ1" s="20"/>
      <c r="AK1" s="20"/>
      <c r="AL1" s="20"/>
      <c r="AM1" s="20"/>
      <c r="AN1" s="20"/>
      <c r="AO1" s="19"/>
      <c r="AP1" s="20"/>
      <c r="AQ1" s="20"/>
      <c r="AR1" s="20"/>
      <c r="AS1" s="20"/>
      <c r="AT1" s="19"/>
      <c r="AU1" s="20"/>
      <c r="AV1" s="20"/>
      <c r="AW1" s="20"/>
      <c r="AX1" s="20"/>
      <c r="AY1" s="20"/>
      <c r="AZ1" s="19"/>
      <c r="BA1" s="20"/>
      <c r="BB1" s="20"/>
      <c r="BC1" s="20"/>
      <c r="BD1" s="20"/>
      <c r="BE1" s="19"/>
      <c r="BF1" s="20"/>
      <c r="BG1" s="20"/>
      <c r="BH1" s="20"/>
      <c r="BI1" s="20"/>
      <c r="BJ1" s="20"/>
      <c r="BK1" s="19"/>
      <c r="BL1" s="20"/>
      <c r="BM1" s="20"/>
      <c r="BN1" s="20"/>
      <c r="BO1" s="20"/>
      <c r="BP1" s="19"/>
      <c r="BQ1" s="20"/>
      <c r="BR1" s="20"/>
      <c r="BS1" s="20"/>
      <c r="BT1" s="20"/>
      <c r="BU1" s="20"/>
      <c r="BV1" s="166" t="s">
        <v>80</v>
      </c>
      <c r="BW1" s="167"/>
      <c r="BX1" s="167"/>
      <c r="BY1" s="167"/>
      <c r="BZ1" s="167"/>
      <c r="CA1" s="167"/>
      <c r="CB1" s="167"/>
      <c r="CC1" s="167"/>
      <c r="CD1" s="167"/>
      <c r="CE1" s="167"/>
      <c r="CF1" s="167"/>
      <c r="CG1" s="167"/>
      <c r="CH1" s="167"/>
      <c r="CI1" s="167"/>
      <c r="CJ1" s="167"/>
      <c r="CK1" s="167"/>
      <c r="CL1" s="167"/>
      <c r="CM1" s="167"/>
      <c r="CN1" s="167"/>
      <c r="CO1" s="150" t="s">
        <v>142</v>
      </c>
      <c r="CP1" s="150"/>
      <c r="CQ1" s="150"/>
      <c r="CR1" s="150"/>
      <c r="CS1" s="21"/>
      <c r="CT1" s="21"/>
      <c r="CU1" s="22"/>
    </row>
    <row r="2" spans="1:100" ht="15" customHeight="1" x14ac:dyDescent="0.25">
      <c r="A2" s="128"/>
      <c r="B2" s="143"/>
      <c r="C2" s="131"/>
      <c r="D2" s="131" t="s">
        <v>81</v>
      </c>
      <c r="E2" s="131" t="s">
        <v>82</v>
      </c>
      <c r="F2" s="131" t="s">
        <v>83</v>
      </c>
      <c r="G2" s="131" t="s">
        <v>84</v>
      </c>
      <c r="H2" s="131" t="s">
        <v>85</v>
      </c>
      <c r="I2" s="131" t="s">
        <v>86</v>
      </c>
      <c r="J2" s="131" t="s">
        <v>87</v>
      </c>
      <c r="K2" s="131"/>
      <c r="L2" s="131"/>
      <c r="M2" s="131" t="s">
        <v>88</v>
      </c>
      <c r="N2" s="148" t="s">
        <v>89</v>
      </c>
      <c r="O2" s="148"/>
      <c r="P2" s="148"/>
      <c r="Q2" s="148"/>
      <c r="R2" s="148"/>
      <c r="S2" s="138" t="s">
        <v>90</v>
      </c>
      <c r="T2" s="140"/>
      <c r="U2" s="140"/>
      <c r="V2" s="140"/>
      <c r="W2" s="140"/>
      <c r="X2" s="140"/>
      <c r="Y2" s="140"/>
      <c r="Z2" s="140"/>
      <c r="AA2" s="140"/>
      <c r="AB2" s="140"/>
      <c r="AC2" s="149"/>
      <c r="AD2" s="133" t="s">
        <v>127</v>
      </c>
      <c r="AE2" s="134"/>
      <c r="AF2" s="134"/>
      <c r="AG2" s="134"/>
      <c r="AH2" s="134"/>
      <c r="AI2" s="134"/>
      <c r="AJ2" s="134"/>
      <c r="AK2" s="134"/>
      <c r="AL2" s="134"/>
      <c r="AM2" s="134"/>
      <c r="AN2" s="135"/>
      <c r="AO2" s="138" t="s">
        <v>91</v>
      </c>
      <c r="AP2" s="139"/>
      <c r="AQ2" s="139"/>
      <c r="AR2" s="139"/>
      <c r="AS2" s="139"/>
      <c r="AT2" s="140"/>
      <c r="AU2" s="139"/>
      <c r="AV2" s="139"/>
      <c r="AW2" s="139"/>
      <c r="AX2" s="139"/>
      <c r="AY2" s="141"/>
      <c r="AZ2" s="138" t="s">
        <v>92</v>
      </c>
      <c r="BA2" s="139"/>
      <c r="BB2" s="139"/>
      <c r="BC2" s="139"/>
      <c r="BD2" s="139"/>
      <c r="BE2" s="140"/>
      <c r="BF2" s="139"/>
      <c r="BG2" s="139"/>
      <c r="BH2" s="139"/>
      <c r="BI2" s="139"/>
      <c r="BJ2" s="141"/>
      <c r="BK2" s="131" t="s">
        <v>128</v>
      </c>
      <c r="BL2" s="145"/>
      <c r="BM2" s="145"/>
      <c r="BN2" s="145"/>
      <c r="BO2" s="145"/>
      <c r="BP2" s="131"/>
      <c r="BQ2" s="145"/>
      <c r="BR2" s="145"/>
      <c r="BS2" s="145"/>
      <c r="BT2" s="145"/>
      <c r="BU2" s="146"/>
      <c r="BV2" s="147" t="s">
        <v>93</v>
      </c>
      <c r="BW2" s="158" t="s">
        <v>129</v>
      </c>
      <c r="BX2" s="158"/>
      <c r="BY2" s="159" t="s">
        <v>205</v>
      </c>
      <c r="BZ2" s="159" t="s">
        <v>206</v>
      </c>
      <c r="CA2" s="155" t="s">
        <v>130</v>
      </c>
      <c r="CB2" s="155" t="s">
        <v>62</v>
      </c>
      <c r="CC2" s="168" t="s">
        <v>220</v>
      </c>
      <c r="CD2" s="169"/>
      <c r="CE2" s="169"/>
      <c r="CF2" s="169"/>
      <c r="CG2" s="169"/>
      <c r="CH2" s="169"/>
      <c r="CI2" s="169"/>
      <c r="CJ2" s="169"/>
      <c r="CK2" s="169"/>
      <c r="CL2" s="169"/>
      <c r="CM2" s="169"/>
      <c r="CN2" s="170"/>
      <c r="CO2" s="154"/>
      <c r="CP2" s="154"/>
      <c r="CQ2" s="154"/>
      <c r="CR2" s="154"/>
      <c r="CS2" s="150" t="s">
        <v>143</v>
      </c>
      <c r="CT2" s="150"/>
      <c r="CU2" s="22"/>
    </row>
    <row r="3" spans="1:100" ht="90.75" thickBot="1" x14ac:dyDescent="0.3">
      <c r="A3" s="129"/>
      <c r="B3" s="144"/>
      <c r="C3" s="132"/>
      <c r="D3" s="132"/>
      <c r="E3" s="132"/>
      <c r="F3" s="132"/>
      <c r="G3" s="132"/>
      <c r="H3" s="132"/>
      <c r="I3" s="132"/>
      <c r="J3" s="132"/>
      <c r="K3" s="132"/>
      <c r="L3" s="132"/>
      <c r="M3" s="132"/>
      <c r="N3" s="24" t="s">
        <v>94</v>
      </c>
      <c r="O3" s="24" t="s">
        <v>95</v>
      </c>
      <c r="P3" s="24" t="s">
        <v>96</v>
      </c>
      <c r="Q3" s="24" t="s">
        <v>97</v>
      </c>
      <c r="R3" s="24" t="s">
        <v>98</v>
      </c>
      <c r="S3" s="23" t="s">
        <v>99</v>
      </c>
      <c r="T3" s="23" t="s">
        <v>100</v>
      </c>
      <c r="U3" s="15" t="s">
        <v>203</v>
      </c>
      <c r="V3" s="16" t="s">
        <v>204</v>
      </c>
      <c r="W3" s="23" t="s">
        <v>101</v>
      </c>
      <c r="X3" s="23" t="s">
        <v>102</v>
      </c>
      <c r="Y3" s="23" t="s">
        <v>103</v>
      </c>
      <c r="Z3" s="23" t="s">
        <v>124</v>
      </c>
      <c r="AA3" s="23" t="s">
        <v>125</v>
      </c>
      <c r="AB3" s="23" t="s">
        <v>126</v>
      </c>
      <c r="AC3" s="17" t="s">
        <v>207</v>
      </c>
      <c r="AD3" s="23" t="s">
        <v>99</v>
      </c>
      <c r="AE3" s="23" t="s">
        <v>100</v>
      </c>
      <c r="AF3" s="15" t="s">
        <v>203</v>
      </c>
      <c r="AG3" s="16" t="s">
        <v>204</v>
      </c>
      <c r="AH3" s="23" t="s">
        <v>101</v>
      </c>
      <c r="AI3" s="23" t="s">
        <v>102</v>
      </c>
      <c r="AJ3" s="23" t="s">
        <v>103</v>
      </c>
      <c r="AK3" s="23" t="s">
        <v>124</v>
      </c>
      <c r="AL3" s="23" t="s">
        <v>125</v>
      </c>
      <c r="AM3" s="23" t="s">
        <v>126</v>
      </c>
      <c r="AN3" s="17" t="s">
        <v>207</v>
      </c>
      <c r="AO3" s="23" t="s">
        <v>99</v>
      </c>
      <c r="AP3" s="23" t="s">
        <v>100</v>
      </c>
      <c r="AQ3" s="15" t="s">
        <v>203</v>
      </c>
      <c r="AR3" s="16" t="s">
        <v>204</v>
      </c>
      <c r="AS3" s="23" t="s">
        <v>101</v>
      </c>
      <c r="AT3" s="23" t="s">
        <v>102</v>
      </c>
      <c r="AU3" s="23" t="s">
        <v>103</v>
      </c>
      <c r="AV3" s="23" t="s">
        <v>124</v>
      </c>
      <c r="AW3" s="23" t="s">
        <v>125</v>
      </c>
      <c r="AX3" s="23" t="s">
        <v>126</v>
      </c>
      <c r="AY3" s="17" t="s">
        <v>207</v>
      </c>
      <c r="AZ3" s="23" t="s">
        <v>99</v>
      </c>
      <c r="BA3" s="23" t="s">
        <v>100</v>
      </c>
      <c r="BB3" s="15" t="s">
        <v>203</v>
      </c>
      <c r="BC3" s="16" t="s">
        <v>204</v>
      </c>
      <c r="BD3" s="23" t="s">
        <v>101</v>
      </c>
      <c r="BE3" s="23" t="s">
        <v>102</v>
      </c>
      <c r="BF3" s="23" t="s">
        <v>103</v>
      </c>
      <c r="BG3" s="23" t="s">
        <v>124</v>
      </c>
      <c r="BH3" s="23" t="s">
        <v>125</v>
      </c>
      <c r="BI3" s="23" t="s">
        <v>126</v>
      </c>
      <c r="BJ3" s="17" t="s">
        <v>207</v>
      </c>
      <c r="BK3" s="23" t="s">
        <v>99</v>
      </c>
      <c r="BL3" s="23" t="s">
        <v>100</v>
      </c>
      <c r="BM3" s="15" t="s">
        <v>203</v>
      </c>
      <c r="BN3" s="16" t="s">
        <v>204</v>
      </c>
      <c r="BO3" s="23" t="s">
        <v>101</v>
      </c>
      <c r="BP3" s="23" t="s">
        <v>102</v>
      </c>
      <c r="BQ3" s="26" t="s">
        <v>103</v>
      </c>
      <c r="BR3" s="26" t="s">
        <v>124</v>
      </c>
      <c r="BS3" s="26" t="s">
        <v>125</v>
      </c>
      <c r="BT3" s="26" t="s">
        <v>126</v>
      </c>
      <c r="BU3" s="17" t="s">
        <v>207</v>
      </c>
      <c r="BV3" s="147"/>
      <c r="BW3" s="25" t="s">
        <v>104</v>
      </c>
      <c r="BX3" s="25" t="s">
        <v>105</v>
      </c>
      <c r="BY3" s="159"/>
      <c r="BZ3" s="159"/>
      <c r="CA3" s="155"/>
      <c r="CB3" s="155"/>
      <c r="CC3" s="15" t="s">
        <v>208</v>
      </c>
      <c r="CD3" s="15" t="s">
        <v>209</v>
      </c>
      <c r="CE3" s="15" t="s">
        <v>210</v>
      </c>
      <c r="CF3" s="15" t="s">
        <v>211</v>
      </c>
      <c r="CG3" s="15" t="s">
        <v>212</v>
      </c>
      <c r="CH3" s="15" t="s">
        <v>213</v>
      </c>
      <c r="CI3" s="15" t="s">
        <v>214</v>
      </c>
      <c r="CJ3" s="15" t="s">
        <v>215</v>
      </c>
      <c r="CK3" s="15" t="s">
        <v>216</v>
      </c>
      <c r="CL3" s="15" t="s">
        <v>217</v>
      </c>
      <c r="CM3" s="15" t="s">
        <v>218</v>
      </c>
      <c r="CN3" s="15" t="s">
        <v>219</v>
      </c>
      <c r="CO3" s="27" t="s">
        <v>144</v>
      </c>
      <c r="CP3" s="28" t="s">
        <v>124</v>
      </c>
      <c r="CQ3" s="28" t="s">
        <v>125</v>
      </c>
      <c r="CR3" s="28" t="s">
        <v>126</v>
      </c>
      <c r="CS3" s="28" t="s">
        <v>145</v>
      </c>
      <c r="CT3" s="28" t="s">
        <v>146</v>
      </c>
      <c r="CU3" s="17" t="s">
        <v>147</v>
      </c>
    </row>
    <row r="4" spans="1:100" ht="326.25" customHeight="1" x14ac:dyDescent="0.25">
      <c r="A4" s="29" t="s">
        <v>106</v>
      </c>
      <c r="B4" s="83" t="s">
        <v>237</v>
      </c>
      <c r="C4" s="59" t="s">
        <v>188</v>
      </c>
      <c r="D4" s="60" t="s">
        <v>116</v>
      </c>
      <c r="E4" s="59" t="s">
        <v>189</v>
      </c>
      <c r="F4" s="61" t="s">
        <v>190</v>
      </c>
      <c r="G4" s="62" t="s">
        <v>107</v>
      </c>
      <c r="H4" s="62" t="s">
        <v>108</v>
      </c>
      <c r="I4" s="62" t="s">
        <v>109</v>
      </c>
      <c r="J4" s="62" t="s">
        <v>117</v>
      </c>
      <c r="K4" s="60" t="s">
        <v>122</v>
      </c>
      <c r="L4" s="60" t="s">
        <v>123</v>
      </c>
      <c r="M4" s="63" t="s">
        <v>118</v>
      </c>
      <c r="N4" s="64">
        <v>95</v>
      </c>
      <c r="O4" s="31"/>
      <c r="P4" s="31">
        <f>IF(ISERROR((-1)*(100-((O4*100)/N4))),"",((-1)*(100-((O4*100)/N4))))</f>
        <v>-100</v>
      </c>
      <c r="Q4" s="31" t="str">
        <f>IF(ISERROR(IF(M$10="Ascendente",(IF(AND(P4&gt;=(-5),P4&lt;=15),"Aceptable",(IF(AND(P4&gt;=(-10),P4&lt;(-5)),"Riesgo","Crítico")))),(IF(AND(P4&gt;=(-15),P4&lt;=5),"Aceptable",(IF(AND(P4&gt;5,P4&lt;=15),"Riesgo","Crítico")))))),"",(IF(M4="Ascendente",(IF(AND(P4&gt;=(-5),P4&lt;=15),"Aceptable",(IF(AND(P4&gt;=(-10),P4&lt;(-5)),"Riesgo","Crítico")))),(IF(AND(P4&gt;=(-15),P4&lt;=5),"Aceptable",(IF(AND(P4&gt;5,P4&lt;=15),"Riesgo","Crítico")))))))</f>
        <v>Crítico</v>
      </c>
      <c r="R4" s="32"/>
      <c r="S4" s="68"/>
      <c r="T4" s="32"/>
      <c r="U4" s="32"/>
      <c r="V4" s="32"/>
      <c r="W4" s="32" t="str">
        <f t="shared" ref="W4:W13" si="0">IF(ISERROR((-1)*(100-((T4*100)/S4))),"",((-1)*(100-((T4*100)/S4))))</f>
        <v/>
      </c>
      <c r="X4" s="31" t="str">
        <f>IF(ISERROR(IF(R$10="Ascendente",(IF(AND(W4&gt;=(-5),W4&lt;=15),"Aceptable",(IF(AND(W4&gt;=(-10),W4&lt;(-5)),"Riesgo","Crítico")))),(IF(AND(W4&gt;=(-15),W4&lt;=5),"Aceptable",(IF(AND(W4&gt;5,W4&lt;=15),"Riesgo","Crítico")))))),"",(IF(R4="Ascendente",(IF(AND(W4&gt;=(-5),W4&lt;=15),"Aceptable",(IF(AND(W4&gt;=(-10),W4&lt;(-5)),"Riesgo","Crítico")))),(IF(AND(W4&gt;=(-15),W4&lt;=5),"Aceptable",(IF(AND(W4&gt;5,W4&lt;=15),"Riesgo","Crítico")))))))</f>
        <v>Crítico</v>
      </c>
      <c r="Y4" s="32"/>
      <c r="Z4" s="32"/>
      <c r="AA4" s="32"/>
      <c r="AB4" s="32"/>
      <c r="AC4" s="32"/>
      <c r="AD4" s="68"/>
      <c r="AE4" s="58" t="e">
        <v>#DIV/0!</v>
      </c>
      <c r="AF4" s="32"/>
      <c r="AG4" s="32"/>
      <c r="AH4" s="32" t="str">
        <f t="shared" ref="AH4:AH13" si="1">IF(ISERROR((-1)*(100-((AE4*100)/AD4))),"",((-1)*(100-((AE4*100)/AD4))))</f>
        <v/>
      </c>
      <c r="AI4" s="31" t="str">
        <f>IF(ISERROR(IF(AC$10="Ascendente",(IF(AND(AH4&gt;=(-5),AH4&lt;=15),"Aceptable",(IF(AND(AH4&gt;=(-10),AH4&lt;(-5)),"Riesgo","Crítico")))),(IF(AND(AH4&gt;=(-15),AH4&lt;=5),"Aceptable",(IF(AND(AH4&gt;5,AH4&lt;=15),"Riesgo","Crítico")))))),"",(IF(AC4="Ascendente",(IF(AND(AH4&gt;=(-5),AH4&lt;=15),"Aceptable",(IF(AND(AH4&gt;=(-10),AH4&lt;(-5)),"Riesgo","Crítico")))),(IF(AND(AH4&gt;=(-15),AH4&lt;=5),"Aceptable",(IF(AND(AH4&gt;5,AH4&lt;=15),"Riesgo","Crítico")))))))</f>
        <v>Crítico</v>
      </c>
      <c r="AJ4" s="33"/>
      <c r="AK4" s="33"/>
      <c r="AL4" s="33"/>
      <c r="AM4" s="33"/>
      <c r="AN4" s="33"/>
      <c r="AO4" s="68"/>
      <c r="AP4" s="32"/>
      <c r="AQ4" s="32"/>
      <c r="AR4" s="32"/>
      <c r="AS4" s="32" t="str">
        <f t="shared" ref="AS4:AS13" si="2">IF(ISERROR((-1)*(100-((AP4*100)/AO4))),"",((-1)*(100-((AP4*100)/AO4))))</f>
        <v/>
      </c>
      <c r="AT4" s="31" t="str">
        <f>IF(ISERROR(IF(Y$10="Ascendente",(IF(AND(AS4&gt;=(-5),AS4&lt;=15),"Aceptable",(IF(AND(AS4&gt;=(-10),AS4&lt;(-5)),"Riesgo","Crítico")))),(IF(AND(AS4&gt;=(-15),AS4&lt;=5),"Aceptable",(IF(AND(AS4&gt;5,AS4&lt;=15),"Riesgo","Crítico")))))),"",(IF(Y4="Ascendente",(IF(AND(AS4&gt;=(-5),AS4&lt;=15),"Aceptable",(IF(AND(AS4&gt;=(-10),AS4&lt;(-5)),"Riesgo","Crítico")))),(IF(AND(AS4&gt;=(-15),AS4&lt;=5),"Aceptable",(IF(AND(AS4&gt;5,AS4&lt;=15),"Riesgo","Crítico")))))))</f>
        <v>Crítico</v>
      </c>
      <c r="AU4" s="32"/>
      <c r="AV4" s="32"/>
      <c r="AW4" s="32"/>
      <c r="AX4" s="32"/>
      <c r="AY4" s="32"/>
      <c r="AZ4" s="68"/>
      <c r="BA4" s="32"/>
      <c r="BB4" s="32"/>
      <c r="BC4" s="32"/>
      <c r="BD4" s="32" t="str">
        <f t="shared" ref="BD4:BD13" si="3">IF(ISERROR((-1)*(100-((BA4*100)/AZ4))),"",((-1)*(100-((BA4*100)/AZ4))))</f>
        <v/>
      </c>
      <c r="BE4" s="31" t="str">
        <f>IF(ISERROR(IF(AJ$10="Ascendente",(IF(AND(BD4&gt;=(-5),BD4&lt;=15),"Aceptable",(IF(AND(BD4&gt;=(-10),BD4&lt;(-5)),"Riesgo","Crítico")))),(IF(AND(BD4&gt;=(-15),BD4&lt;=5),"Aceptable",(IF(AND(BD4&gt;5,BD4&lt;=15),"Riesgo","Crítico")))))),"",(IF(AJ4="Ascendente",(IF(AND(BD4&gt;=(-5),BD4&lt;=15),"Aceptable",(IF(AND(BD4&gt;=(-10),BD4&lt;(-5)),"Riesgo","Crítico")))),(IF(AND(BD4&gt;=(-15),BD4&lt;=5),"Aceptable",(IF(AND(BD4&gt;5,BD4&lt;=15),"Riesgo","Crítico")))))))</f>
        <v>Crítico</v>
      </c>
      <c r="BF4" s="32"/>
      <c r="BG4" s="32"/>
      <c r="BH4" s="32"/>
      <c r="BI4" s="32"/>
      <c r="BJ4" s="32"/>
      <c r="BK4" s="68">
        <v>90</v>
      </c>
      <c r="BL4" s="32" t="e">
        <f t="shared" ref="BL4:BL5" si="4">BM4/BN4*100</f>
        <v>#DIV/0!</v>
      </c>
      <c r="BM4" s="32"/>
      <c r="BN4" s="32"/>
      <c r="BO4" s="32" t="str">
        <f t="shared" ref="BO4:BO13" si="5">IF(ISERROR((-1)*(100-((BL4*100)/BK4))),"",((-1)*(100-((BL4*100)/BK4))))</f>
        <v/>
      </c>
      <c r="BP4" s="31" t="str">
        <f>IF(ISERROR(IF(AU$10="Ascendente",(IF(AND(BO4&gt;=(-5),BO4&lt;=15),"Aceptable",(IF(AND(BO4&gt;=(-10),BO4&lt;(-5)),"Riesgo","Crítico")))),(IF(AND(BO4&gt;=(-15),BO4&lt;=5),"Aceptable",(IF(AND(BO4&gt;5,BO4&lt;=15),"Riesgo","Crítico")))))),"",(IF(AU4="Ascendente",(IF(AND(BO4&gt;=(-5),BO4&lt;=15),"Aceptable",(IF(AND(BO4&gt;=(-10),BO4&lt;(-5)),"Riesgo","Crítico")))),(IF(AND(BO4&gt;=(-15),BO4&lt;=5),"Aceptable",(IF(AND(BO4&gt;5,BO4&lt;=15),"Riesgo","Crítico")))))))</f>
        <v>Crítico</v>
      </c>
      <c r="BQ4" s="33"/>
      <c r="BR4" s="34"/>
      <c r="BS4" s="34"/>
      <c r="BT4" s="33"/>
      <c r="BU4" s="35"/>
      <c r="BV4" s="156" t="s">
        <v>131</v>
      </c>
      <c r="BW4" s="156"/>
      <c r="BX4" s="156"/>
      <c r="BY4" s="156"/>
      <c r="BZ4" s="156"/>
      <c r="CA4" s="70"/>
      <c r="CB4" s="70"/>
      <c r="CC4" s="71"/>
      <c r="CD4" s="71"/>
      <c r="CE4" s="71"/>
      <c r="CF4" s="71"/>
      <c r="CG4" s="71"/>
      <c r="CH4" s="71"/>
      <c r="CI4" s="71"/>
      <c r="CJ4" s="71"/>
      <c r="CK4" s="71"/>
      <c r="CL4" s="71"/>
      <c r="CM4" s="71"/>
      <c r="CN4" s="71"/>
      <c r="CO4" s="36"/>
      <c r="CP4" s="30"/>
      <c r="CQ4" s="37"/>
      <c r="CR4" s="31"/>
      <c r="CS4" s="31"/>
      <c r="CT4" s="31"/>
      <c r="CU4" s="38"/>
    </row>
    <row r="5" spans="1:100" ht="90" x14ac:dyDescent="0.25">
      <c r="A5" s="39" t="s">
        <v>5</v>
      </c>
      <c r="B5" s="82" t="s">
        <v>238</v>
      </c>
      <c r="C5" s="65" t="s">
        <v>191</v>
      </c>
      <c r="D5" s="65" t="s">
        <v>174</v>
      </c>
      <c r="E5" s="65" t="s">
        <v>192</v>
      </c>
      <c r="F5" s="65" t="s">
        <v>193</v>
      </c>
      <c r="G5" s="63" t="s">
        <v>107</v>
      </c>
      <c r="H5" s="63" t="s">
        <v>108</v>
      </c>
      <c r="I5" s="63" t="s">
        <v>109</v>
      </c>
      <c r="J5" s="63" t="s">
        <v>110</v>
      </c>
      <c r="K5" s="65" t="s">
        <v>121</v>
      </c>
      <c r="L5" s="65" t="s">
        <v>120</v>
      </c>
      <c r="M5" s="63" t="s">
        <v>118</v>
      </c>
      <c r="N5" s="64">
        <v>100</v>
      </c>
      <c r="O5" s="32"/>
      <c r="P5" s="32">
        <f>IF(ISERROR((-1)*(100-((O5*100)/N5))),"",((-1)*(100-((O5*100)/N5))))</f>
        <v>-100</v>
      </c>
      <c r="Q5" s="31" t="str">
        <f>IF(ISERROR(IF(M$10="Ascendente",(IF(AND(P5&gt;=(-5),P5&lt;=15),"Aceptable",(IF(AND(P5&gt;=(-10),P5&lt;(-5)),"Riesgo","Crítico")))),(IF(AND(P5&gt;=(-15),P5&lt;=5),"Aceptable",(IF(AND(P5&gt;5,P5&lt;=15),"Riesgo","Crítico")))))),"",(IF(M5="Ascendente",(IF(AND(P5&gt;=(-5),P5&lt;=15),"Aceptable",(IF(AND(P5&gt;=(-10),P5&lt;(-5)),"Riesgo","Crítico")))),(IF(AND(P5&gt;=(-15),P5&lt;=5),"Aceptable",(IF(AND(P5&gt;5,P5&lt;=15),"Riesgo","Crítico")))))))</f>
        <v>Crítico</v>
      </c>
      <c r="R5" s="32"/>
      <c r="S5" s="68"/>
      <c r="T5" s="32"/>
      <c r="U5" s="32"/>
      <c r="V5" s="32"/>
      <c r="W5" s="32" t="str">
        <f t="shared" si="0"/>
        <v/>
      </c>
      <c r="X5" s="31" t="str">
        <f>IF(ISERROR(IF(R$10="Ascendente",(IF(AND(W5&gt;=(-5),W5&lt;=15),"Aceptable",(IF(AND(W5&gt;=(-10),W5&lt;(-5)),"Riesgo","Crítico")))),(IF(AND(W5&gt;=(-15),W5&lt;=5),"Aceptable",(IF(AND(W5&gt;5,W5&lt;=15),"Riesgo","Crítico")))))),"",(IF(R5="Ascendente",(IF(AND(W5&gt;=(-5),W5&lt;=15),"Aceptable",(IF(AND(W5&gt;=(-10),W5&lt;(-5)),"Riesgo","Crítico")))),(IF(AND(W5&gt;=(-15),W5&lt;=5),"Aceptable",(IF(AND(W5&gt;5,W5&lt;=15),"Riesgo","Crítico")))))))</f>
        <v>Crítico</v>
      </c>
      <c r="Y5" s="32"/>
      <c r="Z5" s="32"/>
      <c r="AA5" s="32"/>
      <c r="AB5" s="32"/>
      <c r="AC5" s="32"/>
      <c r="AD5" s="68"/>
      <c r="AE5" s="32" t="e">
        <f t="shared" ref="AE5" si="6">AF5/AG5*100</f>
        <v>#DIV/0!</v>
      </c>
      <c r="AF5" s="32"/>
      <c r="AG5" s="32"/>
      <c r="AH5" s="32" t="str">
        <f t="shared" si="1"/>
        <v/>
      </c>
      <c r="AI5" s="31" t="str">
        <f>IF(ISERROR(IF(AC$11="Ascendente",(IF(AND(AH5&gt;=(-5),AH5&lt;=15),"Aceptable",(IF(AND(AH5&gt;=(-10),AH5&lt;(-5)),"Riesgo","Crítico")))),(IF(AND(AH5&gt;=(-15),AH5&lt;=5),"Aceptable",(IF(AND(AH5&gt;5,AH5&lt;=15),"Riesgo","Crítico")))))),"",(IF(AC5="Ascendente",(IF(AND(AH5&gt;=(-5),AH5&lt;=15),"Aceptable",(IF(AND(AH5&gt;=(-10),AH5&lt;(-5)),"Riesgo","Crítico")))),(IF(AND(AH5&gt;=(-15),AH5&lt;=5),"Aceptable",(IF(AND(AH5&gt;5,AH5&lt;=15),"Riesgo","Crítico")))))))</f>
        <v>Crítico</v>
      </c>
      <c r="AJ5" s="33"/>
      <c r="AK5" s="33"/>
      <c r="AL5" s="33"/>
      <c r="AM5" s="33"/>
      <c r="AN5" s="33"/>
      <c r="AO5" s="68"/>
      <c r="AP5" s="32"/>
      <c r="AQ5" s="32"/>
      <c r="AR5" s="32"/>
      <c r="AS5" s="32" t="str">
        <f t="shared" si="2"/>
        <v/>
      </c>
      <c r="AT5" s="31" t="str">
        <f>IF(ISERROR(IF(Y$11="Ascendente",(IF(AND(AS5&gt;=(-5),AS5&lt;=15),"Aceptable",(IF(AND(AS5&gt;=(-10),AS5&lt;(-5)),"Riesgo","Crítico")))),(IF(AND(AS5&gt;=(-15),AS5&lt;=5),"Aceptable",(IF(AND(AS5&gt;5,AS5&lt;=15),"Riesgo","Crítico")))))),"",(IF(Y5="Ascendente",(IF(AND(AS5&gt;=(-5),AS5&lt;=15),"Aceptable",(IF(AND(AS5&gt;=(-10),AS5&lt;(-5)),"Riesgo","Crítico")))),(IF(AND(AS5&gt;=(-15),AS5&lt;=5),"Aceptable",(IF(AND(AS5&gt;5,AS5&lt;=15),"Riesgo","Crítico")))))))</f>
        <v>Crítico</v>
      </c>
      <c r="AU5" s="32"/>
      <c r="AV5" s="32"/>
      <c r="AW5" s="32"/>
      <c r="AX5" s="32"/>
      <c r="AY5" s="32"/>
      <c r="AZ5" s="68"/>
      <c r="BA5" s="32"/>
      <c r="BB5" s="32"/>
      <c r="BC5" s="32"/>
      <c r="BD5" s="32" t="str">
        <f t="shared" si="3"/>
        <v/>
      </c>
      <c r="BE5" s="31" t="str">
        <f>IF(ISERROR(IF(AJ$11="Ascendente",(IF(AND(BD5&gt;=(-5),BD5&lt;=15),"Aceptable",(IF(AND(BD5&gt;=(-10),BD5&lt;(-5)),"Riesgo","Crítico")))),(IF(AND(BD5&gt;=(-15),BD5&lt;=5),"Aceptable",(IF(AND(BD5&gt;5,BD5&lt;=15),"Riesgo","Crítico")))))),"",(IF(AJ5="Ascendente",(IF(AND(BD5&gt;=(-5),BD5&lt;=15),"Aceptable",(IF(AND(BD5&gt;=(-10),BD5&lt;(-5)),"Riesgo","Crítico")))),(IF(AND(BD5&gt;=(-15),BD5&lt;=5),"Aceptable",(IF(AND(BD5&gt;5,BD5&lt;=15),"Riesgo","Crítico")))))))</f>
        <v>Crítico</v>
      </c>
      <c r="BF5" s="32"/>
      <c r="BG5" s="32"/>
      <c r="BH5" s="32"/>
      <c r="BI5" s="32"/>
      <c r="BJ5" s="32"/>
      <c r="BK5" s="68"/>
      <c r="BL5" s="32" t="e">
        <f t="shared" si="4"/>
        <v>#DIV/0!</v>
      </c>
      <c r="BM5" s="32"/>
      <c r="BN5" s="32"/>
      <c r="BO5" s="32" t="str">
        <f t="shared" si="5"/>
        <v/>
      </c>
      <c r="BP5" s="31" t="str">
        <f>IF(ISERROR(IF(AU$11="Ascendente",(IF(AND(BO5&gt;=(-5),BO5&lt;=15),"Aceptable",(IF(AND(BO5&gt;=(-10),BO5&lt;(-5)),"Riesgo","Crítico")))),(IF(AND(BO5&gt;=(-15),BO5&lt;=5),"Aceptable",(IF(AND(BO5&gt;5,BO5&lt;=15),"Riesgo","Crítico")))))),"",(IF(AU5="Ascendente",(IF(AND(BO5&gt;=(-5),BO5&lt;=15),"Aceptable",(IF(AND(BO5&gt;=(-10),BO5&lt;(-5)),"Riesgo","Crítico")))),(IF(AND(BO5&gt;=(-15),BO5&lt;=5),"Aceptable",(IF(AND(BO5&gt;5,BO5&lt;=15),"Riesgo","Crítico")))))))</f>
        <v>Crítico</v>
      </c>
      <c r="BQ5" s="33"/>
      <c r="BR5" s="33"/>
      <c r="BS5" s="33"/>
      <c r="BT5" s="33"/>
      <c r="BU5" s="40"/>
      <c r="BV5" s="157" t="s">
        <v>132</v>
      </c>
      <c r="BW5" s="157"/>
      <c r="BX5" s="157"/>
      <c r="BY5" s="157"/>
      <c r="BZ5" s="157"/>
      <c r="CA5" s="70"/>
      <c r="CB5" s="70"/>
      <c r="CC5" s="71"/>
      <c r="CD5" s="71"/>
      <c r="CE5" s="71"/>
      <c r="CF5" s="71"/>
      <c r="CG5" s="71"/>
      <c r="CH5" s="71"/>
      <c r="CI5" s="71"/>
      <c r="CJ5" s="71"/>
      <c r="CK5" s="71"/>
      <c r="CL5" s="71"/>
      <c r="CM5" s="71"/>
      <c r="CN5" s="71"/>
      <c r="CO5" s="41"/>
      <c r="CP5" s="33"/>
      <c r="CQ5" s="34"/>
      <c r="CR5" s="32"/>
      <c r="CS5" s="33"/>
      <c r="CT5" s="32"/>
      <c r="CU5" s="42"/>
    </row>
    <row r="6" spans="1:100" ht="120" x14ac:dyDescent="0.25">
      <c r="A6" s="171" t="s">
        <v>111</v>
      </c>
      <c r="B6" s="125" t="s">
        <v>238</v>
      </c>
      <c r="C6" s="183" t="s">
        <v>175</v>
      </c>
      <c r="D6" s="174" t="s">
        <v>149</v>
      </c>
      <c r="E6" s="174" t="s">
        <v>150</v>
      </c>
      <c r="F6" s="174" t="s">
        <v>200</v>
      </c>
      <c r="G6" s="179" t="s">
        <v>151</v>
      </c>
      <c r="H6" s="179" t="s">
        <v>152</v>
      </c>
      <c r="I6" s="179" t="s">
        <v>109</v>
      </c>
      <c r="J6" s="179" t="s">
        <v>117</v>
      </c>
      <c r="K6" s="174" t="s">
        <v>153</v>
      </c>
      <c r="L6" s="174" t="s">
        <v>154</v>
      </c>
      <c r="M6" s="181" t="s">
        <v>118</v>
      </c>
      <c r="N6" s="177">
        <v>100</v>
      </c>
      <c r="O6" s="185"/>
      <c r="P6" s="185">
        <f>IF(ISERROR((-1)*(100-((O7*100)/N6))),"",((-1)*(100-((O7*100)/N6))))</f>
        <v>-100</v>
      </c>
      <c r="Q6" s="187" t="str">
        <f>IF(ISERROR(IF(M$10="Ascendente",(IF(AND(P6&gt;=(-5),P6&lt;=15),"Aceptable",(IF(AND(P6&gt;=(-10),P6&lt;(-5)),"Riesgo","Crítico")))),(IF(AND(P6&gt;=(-15),P6&lt;=5),"Aceptable",(IF(AND(P6&gt;5,P6&lt;=15),"Riesgo","Crítico")))))),"",(IF(M6="Ascendente",(IF(AND(P6&gt;=(-5),P6&lt;=15),"Aceptable",(IF(AND(P6&gt;=(-10),P6&lt;(-5)),"Riesgo","Crítico")))),(IF(AND(P6&gt;=(-15),P6&lt;=5),"Aceptable",(IF(AND(P6&gt;5,P6&lt;=15),"Riesgo","Crítico")))))))</f>
        <v>Crítico</v>
      </c>
      <c r="R6" s="185"/>
      <c r="S6" s="189">
        <v>0</v>
      </c>
      <c r="T6" s="185"/>
      <c r="U6" s="43"/>
      <c r="V6" s="43"/>
      <c r="W6" s="185" t="str">
        <f t="shared" si="0"/>
        <v/>
      </c>
      <c r="X6" s="187" t="str">
        <f t="shared" ref="X6" si="7">IF(ISERROR(IF(R$10="Ascendente",(IF(AND(W6&gt;=(-5),W6&lt;=15),"Aceptable",(IF(AND(W6&gt;=(-10),W6&lt;(-5)),"Riesgo","Crítico")))),(IF(AND(W6&gt;=(-15),W6&lt;=5),"Aceptable",(IF(AND(W6&gt;5,W6&lt;=15),"Riesgo","Crítico")))))),"",(IF(R6="Ascendente",(IF(AND(W6&gt;=(-5),W6&lt;=15),"Aceptable",(IF(AND(W6&gt;=(-10),W6&lt;(-5)),"Riesgo","Crítico")))),(IF(AND(W6&gt;=(-15),W6&lt;=5),"Aceptable",(IF(AND(W6&gt;5,W6&lt;=15),"Riesgo","Crítico")))))))</f>
        <v>Crítico</v>
      </c>
      <c r="Y6" s="185"/>
      <c r="Z6" s="185"/>
      <c r="AA6" s="185"/>
      <c r="AB6" s="185"/>
      <c r="AC6" s="185"/>
      <c r="AD6" s="189">
        <v>0</v>
      </c>
      <c r="AE6" s="185" t="e">
        <v>#DIV/0!</v>
      </c>
      <c r="AF6" s="43"/>
      <c r="AG6" s="43"/>
      <c r="AH6" s="185" t="str">
        <f t="shared" si="1"/>
        <v/>
      </c>
      <c r="AI6" s="187" t="str">
        <f>IF(ISERROR(IF(AC$11="Ascendente",(IF(AND(AH6&gt;=(-5),AH6&lt;=15),"Aceptable",(IF(AND(AH6&gt;=(-10),AH6&lt;(-5)),"Riesgo","Crítico")))),(IF(AND(AH6&gt;=(-15),AH6&lt;=5),"Aceptable",(IF(AND(AH6&gt;5,AH6&lt;=15),"Riesgo","Crítico")))))),"",(IF(AC6="Ascendente",(IF(AND(AH6&gt;=(-5),AH6&lt;=15),"Aceptable",(IF(AND(AH6&gt;=(-10),AH6&lt;(-5)),"Riesgo","Crítico")))),(IF(AND(AH6&gt;=(-15),AH6&lt;=5),"Aceptable",(IF(AND(AH6&gt;5,AH6&lt;=15),"Riesgo","Crítico")))))))</f>
        <v>Crítico</v>
      </c>
      <c r="AJ6" s="136"/>
      <c r="AK6" s="136"/>
      <c r="AL6" s="136"/>
      <c r="AM6" s="136"/>
      <c r="AN6" s="136"/>
      <c r="AO6" s="189">
        <v>33.33</v>
      </c>
      <c r="AP6" s="185" t="e">
        <f t="shared" ref="AP6:AP9" si="8">AQ6/AR6*100</f>
        <v>#DIV/0!</v>
      </c>
      <c r="AQ6" s="43"/>
      <c r="AR6" s="43"/>
      <c r="AS6" s="185" t="str">
        <f t="shared" ref="AS6" si="9">IF(ISERROR((-1)*(100-((AP6*100)/AO6))),"",((-1)*(100-((AP6*100)/AO6))))</f>
        <v/>
      </c>
      <c r="AT6" s="187" t="str">
        <f>IF(ISERROR(IF(Y$11="Ascendente",(IF(AND(AS6&gt;=(-5),AS6&lt;=15),"Aceptable",(IF(AND(AS6&gt;=(-10),AS6&lt;(-5)),"Riesgo","Crítico")))),(IF(AND(AS6&gt;=(-15),AS6&lt;=5),"Aceptable",(IF(AND(AS6&gt;5,AS6&lt;=15),"Riesgo","Crítico")))))),"",(IF(Y6="Ascendente",(IF(AND(AS6&gt;=(-5),AS6&lt;=15),"Aceptable",(IF(AND(AS6&gt;=(-10),AS6&lt;(-5)),"Riesgo","Crítico")))),(IF(AND(AS6&gt;=(-15),AS6&lt;=5),"Aceptable",(IF(AND(AS6&gt;5,AS6&lt;=15),"Riesgo","Crítico")))))))</f>
        <v>Crítico</v>
      </c>
      <c r="AU6" s="185"/>
      <c r="AV6" s="185"/>
      <c r="AW6" s="185"/>
      <c r="AX6" s="185"/>
      <c r="AY6" s="185"/>
      <c r="AZ6" s="189">
        <v>0</v>
      </c>
      <c r="BA6" s="185" t="e">
        <f t="shared" ref="BA6:BA9" si="10">BB6/BC6*100</f>
        <v>#DIV/0!</v>
      </c>
      <c r="BB6" s="43"/>
      <c r="BC6" s="43"/>
      <c r="BD6" s="185" t="str">
        <f t="shared" si="3"/>
        <v/>
      </c>
      <c r="BE6" s="187" t="str">
        <f>IF(ISERROR(IF(AJ$11="Ascendente",(IF(AND(BD6&gt;=(-5),BD6&lt;=15),"Aceptable",(IF(AND(BD6&gt;=(-10),BD6&lt;(-5)),"Riesgo","Crítico")))),(IF(AND(BD6&gt;=(-15),BD6&lt;=5),"Aceptable",(IF(AND(BD6&gt;5,BD6&lt;=15),"Riesgo","Crítico")))))),"",(IF(AJ6="Ascendente",(IF(AND(BD6&gt;=(-5),BD6&lt;=15),"Aceptable",(IF(AND(BD6&gt;=(-10),BD6&lt;(-5)),"Riesgo","Crítico")))),(IF(AND(BD6&gt;=(-15),BD6&lt;=5),"Aceptable",(IF(AND(BD6&gt;5,BD6&lt;=15),"Riesgo","Crítico")))))))</f>
        <v>Crítico</v>
      </c>
      <c r="BF6" s="185"/>
      <c r="BG6" s="185"/>
      <c r="BH6" s="185"/>
      <c r="BI6" s="185"/>
      <c r="BJ6" s="185"/>
      <c r="BK6" s="189">
        <v>100</v>
      </c>
      <c r="BL6" s="185" t="e">
        <v>#DIV/0!</v>
      </c>
      <c r="BM6" s="43"/>
      <c r="BN6" s="43"/>
      <c r="BO6" s="185" t="str">
        <f t="shared" ref="BO6:BO8" si="11">IF(ISERROR((-1)*(100-((BL6*100)/BK6))),"",((-1)*(100-((BL6*100)/BK6))))</f>
        <v/>
      </c>
      <c r="BP6" s="187" t="str">
        <f>IF(ISERROR(IF(AU$11="Ascendente",(IF(AND(BO6&gt;=(-5),BO6&lt;=15),"Aceptable",(IF(AND(BO6&gt;=(-10),BO6&lt;(-5)),"Riesgo","Crítico")))),(IF(AND(BO6&gt;=(-15),BO6&lt;=5),"Aceptable",(IF(AND(BO6&gt;5,BO6&lt;=15),"Riesgo","Crítico")))))),"",(IF(AU6="Ascendente",(IF(AND(BO6&gt;=(-5),BO6&lt;=15),"Aceptable",(IF(AND(BO6&gt;=(-10),BO6&lt;(-5)),"Riesgo","Crítico")))),(IF(AND(BO6&gt;=(-15),BO6&lt;=5),"Aceptable",(IF(AND(BO6&gt;5,BO6&lt;=15),"Riesgo","Crítico")))))))</f>
        <v>Crítico</v>
      </c>
      <c r="BQ6" s="136"/>
      <c r="BR6" s="136"/>
      <c r="BS6" s="136"/>
      <c r="BT6" s="136"/>
      <c r="BU6" s="136"/>
      <c r="BV6" s="65" t="s">
        <v>136</v>
      </c>
      <c r="BW6" s="63">
        <v>21501</v>
      </c>
      <c r="BX6" s="65" t="s">
        <v>137</v>
      </c>
      <c r="BY6" s="8">
        <v>100000</v>
      </c>
      <c r="BZ6" s="160">
        <v>821563</v>
      </c>
      <c r="CA6" s="72" t="s">
        <v>138</v>
      </c>
      <c r="CB6" s="73" t="s">
        <v>71</v>
      </c>
      <c r="CC6" s="74"/>
      <c r="CD6" s="74"/>
      <c r="CE6" s="74"/>
      <c r="CF6" s="74"/>
      <c r="CG6" s="75">
        <v>100000</v>
      </c>
      <c r="CH6" s="74"/>
      <c r="CI6" s="74"/>
      <c r="CJ6" s="74"/>
      <c r="CK6" s="74"/>
      <c r="CL6" s="74"/>
      <c r="CM6" s="74"/>
      <c r="CN6" s="74"/>
      <c r="CO6" s="41"/>
      <c r="CP6" s="33"/>
      <c r="CQ6" s="34"/>
      <c r="CR6" s="32"/>
      <c r="CS6" s="33"/>
      <c r="CT6" s="32"/>
      <c r="CU6" s="56" t="s">
        <v>233</v>
      </c>
    </row>
    <row r="7" spans="1:100" ht="90" x14ac:dyDescent="0.25">
      <c r="A7" s="172"/>
      <c r="B7" s="126"/>
      <c r="C7" s="184"/>
      <c r="D7" s="175"/>
      <c r="E7" s="175"/>
      <c r="F7" s="175"/>
      <c r="G7" s="180"/>
      <c r="H7" s="180"/>
      <c r="I7" s="180"/>
      <c r="J7" s="180"/>
      <c r="K7" s="175"/>
      <c r="L7" s="175"/>
      <c r="M7" s="182"/>
      <c r="N7" s="178"/>
      <c r="O7" s="186"/>
      <c r="P7" s="186"/>
      <c r="Q7" s="188"/>
      <c r="R7" s="186"/>
      <c r="S7" s="190"/>
      <c r="T7" s="186"/>
      <c r="U7" s="44"/>
      <c r="V7" s="44"/>
      <c r="W7" s="186"/>
      <c r="X7" s="188"/>
      <c r="Y7" s="186"/>
      <c r="Z7" s="186"/>
      <c r="AA7" s="186"/>
      <c r="AB7" s="186"/>
      <c r="AC7" s="186"/>
      <c r="AD7" s="190"/>
      <c r="AE7" s="186"/>
      <c r="AF7" s="44"/>
      <c r="AG7" s="44"/>
      <c r="AH7" s="186"/>
      <c r="AI7" s="188"/>
      <c r="AJ7" s="137"/>
      <c r="AK7" s="137"/>
      <c r="AL7" s="137"/>
      <c r="AM7" s="137"/>
      <c r="AN7" s="137"/>
      <c r="AO7" s="190"/>
      <c r="AP7" s="186"/>
      <c r="AQ7" s="44"/>
      <c r="AR7" s="44"/>
      <c r="AS7" s="186"/>
      <c r="AT7" s="188"/>
      <c r="AU7" s="186"/>
      <c r="AV7" s="186"/>
      <c r="AW7" s="186"/>
      <c r="AX7" s="186"/>
      <c r="AY7" s="186"/>
      <c r="AZ7" s="190"/>
      <c r="BA7" s="186"/>
      <c r="BB7" s="44"/>
      <c r="BC7" s="44"/>
      <c r="BD7" s="186"/>
      <c r="BE7" s="188"/>
      <c r="BF7" s="186"/>
      <c r="BG7" s="186"/>
      <c r="BH7" s="186"/>
      <c r="BI7" s="186"/>
      <c r="BJ7" s="186"/>
      <c r="BK7" s="190"/>
      <c r="BL7" s="186"/>
      <c r="BM7" s="44"/>
      <c r="BN7" s="44"/>
      <c r="BO7" s="186"/>
      <c r="BP7" s="188"/>
      <c r="BQ7" s="137"/>
      <c r="BR7" s="137"/>
      <c r="BS7" s="137"/>
      <c r="BT7" s="137"/>
      <c r="BU7" s="137"/>
      <c r="BV7" s="65" t="s">
        <v>139</v>
      </c>
      <c r="BW7" s="63">
        <v>39202</v>
      </c>
      <c r="BX7" s="65" t="s">
        <v>140</v>
      </c>
      <c r="BY7" s="8">
        <v>100000</v>
      </c>
      <c r="BZ7" s="161"/>
      <c r="CA7" s="72" t="s">
        <v>141</v>
      </c>
      <c r="CB7" s="73" t="s">
        <v>148</v>
      </c>
      <c r="CC7" s="76"/>
      <c r="CD7" s="74"/>
      <c r="CE7" s="74"/>
      <c r="CF7" s="74"/>
      <c r="CG7" s="75">
        <v>70000</v>
      </c>
      <c r="CH7" s="74"/>
      <c r="CI7" s="75">
        <v>30000</v>
      </c>
      <c r="CJ7" s="74"/>
      <c r="CK7" s="74"/>
      <c r="CL7" s="74"/>
      <c r="CM7" s="74"/>
      <c r="CN7" s="74"/>
      <c r="CO7" s="41"/>
      <c r="CP7" s="33"/>
      <c r="CQ7" s="34"/>
      <c r="CR7" s="32"/>
      <c r="CS7" s="33"/>
      <c r="CT7" s="32"/>
      <c r="CU7" s="56" t="s">
        <v>232</v>
      </c>
    </row>
    <row r="8" spans="1:100" ht="165" x14ac:dyDescent="0.25">
      <c r="A8" s="172"/>
      <c r="B8" s="82" t="s">
        <v>238</v>
      </c>
      <c r="C8" s="65" t="s">
        <v>155</v>
      </c>
      <c r="D8" s="60" t="s">
        <v>156</v>
      </c>
      <c r="E8" s="60" t="s">
        <v>157</v>
      </c>
      <c r="F8" s="60" t="s">
        <v>201</v>
      </c>
      <c r="G8" s="62" t="s">
        <v>151</v>
      </c>
      <c r="H8" s="62" t="s">
        <v>152</v>
      </c>
      <c r="I8" s="62" t="s">
        <v>109</v>
      </c>
      <c r="J8" s="62" t="s">
        <v>110</v>
      </c>
      <c r="K8" s="60" t="s">
        <v>158</v>
      </c>
      <c r="L8" s="60" t="s">
        <v>178</v>
      </c>
      <c r="M8" s="63" t="s">
        <v>118</v>
      </c>
      <c r="N8" s="64">
        <v>100</v>
      </c>
      <c r="O8" s="32"/>
      <c r="P8" s="32">
        <f t="shared" ref="P8" si="12">IF(ISERROR((-1)*(100-((O8*100)/N8))),"",((-1)*(100-((O8*100)/N8))))</f>
        <v>-100</v>
      </c>
      <c r="Q8" s="31" t="str">
        <f t="shared" ref="Q8:Q13" si="13">IF(ISERROR(IF(M$10="Ascendente",(IF(AND(P8&gt;=(-5),P8&lt;=15),"Aceptable",(IF(AND(P8&gt;=(-10),P8&lt;(-5)),"Riesgo","Crítico")))),(IF(AND(P8&gt;=(-15),P8&lt;=5),"Aceptable",(IF(AND(P8&gt;5,P8&lt;=15),"Riesgo","Crítico")))))),"",(IF(M8="Ascendente",(IF(AND(P8&gt;=(-5),P8&lt;=15),"Aceptable",(IF(AND(P8&gt;=(-10),P8&lt;(-5)),"Riesgo","Crítico")))),(IF(AND(P8&gt;=(-15),P8&lt;=5),"Aceptable",(IF(AND(P8&gt;5,P8&lt;=15),"Riesgo","Crítico")))))))</f>
        <v>Crítico</v>
      </c>
      <c r="R8" s="32"/>
      <c r="S8" s="68">
        <v>0</v>
      </c>
      <c r="T8" s="32"/>
      <c r="U8" s="32"/>
      <c r="V8" s="32"/>
      <c r="W8" s="32" t="str">
        <f t="shared" ref="W8" si="14">IF(ISERROR((-1)*(100-((T8*100)/S8))),"",((-1)*(100-((T8*100)/S8))))</f>
        <v/>
      </c>
      <c r="X8" s="31" t="str">
        <f>IF(ISERROR(IF(R$10="Ascendente",(IF(AND(W8&gt;=(-5),W8&lt;=15),"Aceptable",(IF(AND(W8&gt;=(-10),W8&lt;(-5)),"Riesgo","Crítico")))),(IF(AND(W8&gt;=(-15),W8&lt;=5),"Aceptable",(IF(AND(W8&gt;5,W8&lt;=15),"Riesgo","Crítico")))))),"",(IF(R8="Ascendente",(IF(AND(W8&gt;=(-5),W8&lt;=15),"Aceptable",(IF(AND(W8&gt;=(-10),W8&lt;(-5)),"Riesgo","Crítico")))),(IF(AND(W8&gt;=(-15),W8&lt;=5),"Aceptable",(IF(AND(W8&gt;5,W8&lt;=15),"Riesgo","Crítico")))))))</f>
        <v>Crítico</v>
      </c>
      <c r="Y8" s="32"/>
      <c r="Z8" s="32"/>
      <c r="AA8" s="32"/>
      <c r="AB8" s="32"/>
      <c r="AC8" s="32"/>
      <c r="AD8" s="68">
        <v>0</v>
      </c>
      <c r="AE8" s="32" t="e">
        <f t="shared" ref="AE8" si="15">AF8/AG8*100</f>
        <v>#DIV/0!</v>
      </c>
      <c r="AF8" s="32"/>
      <c r="AG8" s="32"/>
      <c r="AH8" s="32" t="str">
        <f t="shared" ref="AH8" si="16">IF(ISERROR((-1)*(100-((AE8*100)/AD8))),"",((-1)*(100-((AE8*100)/AD8))))</f>
        <v/>
      </c>
      <c r="AI8" s="31" t="str">
        <f t="shared" ref="AI8:AI13" si="17">IF(ISERROR(IF(AC$11="Ascendente",(IF(AND(AH8&gt;=(-5),AH8&lt;=15),"Aceptable",(IF(AND(AH8&gt;=(-10),AH8&lt;(-5)),"Riesgo","Crítico")))),(IF(AND(AH8&gt;=(-15),AH8&lt;=5),"Aceptable",(IF(AND(AH8&gt;5,AH8&lt;=15),"Riesgo","Crítico")))))),"",(IF(AC8="Ascendente",(IF(AND(AH8&gt;=(-5),AH8&lt;=15),"Aceptable",(IF(AND(AH8&gt;=(-10),AH8&lt;(-5)),"Riesgo","Crítico")))),(IF(AND(AH8&gt;=(-15),AH8&lt;=5),"Aceptable",(IF(AND(AH8&gt;5,AH8&lt;=15),"Riesgo","Crítico")))))))</f>
        <v>Crítico</v>
      </c>
      <c r="AJ8" s="33"/>
      <c r="AK8" s="33"/>
      <c r="AL8" s="33"/>
      <c r="AM8" s="33"/>
      <c r="AN8" s="33"/>
      <c r="AO8" s="69">
        <v>0.87</v>
      </c>
      <c r="AP8" s="32" t="e">
        <f t="shared" si="8"/>
        <v>#DIV/0!</v>
      </c>
      <c r="AQ8" s="32"/>
      <c r="AR8" s="32"/>
      <c r="AS8" s="32" t="str">
        <f t="shared" ref="AS8" si="18">IF(ISERROR((-1)*(100-((AP8*100)/AO8))),"",((-1)*(100-((AP8*100)/AO8))))</f>
        <v/>
      </c>
      <c r="AT8" s="31" t="str">
        <f t="shared" ref="AT8:AT13" si="19">IF(ISERROR(IF(Y$11="Ascendente",(IF(AND(AS8&gt;=(-5),AS8&lt;=15),"Aceptable",(IF(AND(AS8&gt;=(-10),AS8&lt;(-5)),"Riesgo","Crítico")))),(IF(AND(AS8&gt;=(-15),AS8&lt;=5),"Aceptable",(IF(AND(AS8&gt;5,AS8&lt;=15),"Riesgo","Crítico")))))),"",(IF(Y8="Ascendente",(IF(AND(AS8&gt;=(-5),AS8&lt;=15),"Aceptable",(IF(AND(AS8&gt;=(-10),AS8&lt;(-5)),"Riesgo","Crítico")))),(IF(AND(AS8&gt;=(-15),AS8&lt;=5),"Aceptable",(IF(AND(AS8&gt;5,AS8&lt;=15),"Riesgo","Crítico")))))))</f>
        <v>Crítico</v>
      </c>
      <c r="AU8" s="32"/>
      <c r="AV8" s="32"/>
      <c r="AW8" s="32"/>
      <c r="AX8" s="32"/>
      <c r="AY8" s="32"/>
      <c r="AZ8" s="68">
        <v>0</v>
      </c>
      <c r="BA8" s="32" t="e">
        <f t="shared" si="10"/>
        <v>#DIV/0!</v>
      </c>
      <c r="BB8" s="32"/>
      <c r="BC8" s="32"/>
      <c r="BD8" s="32" t="str">
        <f t="shared" ref="BD8" si="20">IF(ISERROR((-1)*(100-((BA8*100)/AZ8))),"",((-1)*(100-((BA8*100)/AZ8))))</f>
        <v/>
      </c>
      <c r="BE8" s="31" t="str">
        <f t="shared" ref="BE8:BE13" si="21">IF(ISERROR(IF(AJ$11="Ascendente",(IF(AND(BD8&gt;=(-5),BD8&lt;=15),"Aceptable",(IF(AND(BD8&gt;=(-10),BD8&lt;(-5)),"Riesgo","Crítico")))),(IF(AND(BD8&gt;=(-15),BD8&lt;=5),"Aceptable",(IF(AND(BD8&gt;5,BD8&lt;=15),"Riesgo","Crítico")))))),"",(IF(AJ8="Ascendente",(IF(AND(BD8&gt;=(-5),BD8&lt;=15),"Aceptable",(IF(AND(BD8&gt;=(-10),BD8&lt;(-5)),"Riesgo","Crítico")))),(IF(AND(BD8&gt;=(-15),BD8&lt;=5),"Aceptable",(IF(AND(BD8&gt;5,BD8&lt;=15),"Riesgo","Crítico")))))))</f>
        <v>Crítico</v>
      </c>
      <c r="BF8" s="32"/>
      <c r="BG8" s="32"/>
      <c r="BH8" s="32"/>
      <c r="BI8" s="32"/>
      <c r="BJ8" s="32"/>
      <c r="BK8" s="68">
        <v>100</v>
      </c>
      <c r="BL8" s="32" t="e">
        <f t="shared" ref="BL8:BL13" si="22">BM8/BN8*100</f>
        <v>#DIV/0!</v>
      </c>
      <c r="BM8" s="32"/>
      <c r="BN8" s="32"/>
      <c r="BO8" s="32" t="str">
        <f t="shared" si="11"/>
        <v/>
      </c>
      <c r="BP8" s="31" t="str">
        <f t="shared" ref="BP8:BP13" si="23">IF(ISERROR(IF(AU$11="Ascendente",(IF(AND(BO8&gt;=(-5),BO8&lt;=15),"Aceptable",(IF(AND(BO8&gt;=(-10),BO8&lt;(-5)),"Riesgo","Crítico")))),(IF(AND(BO8&gt;=(-15),BO8&lt;=5),"Aceptable",(IF(AND(BO8&gt;5,BO8&lt;=15),"Riesgo","Crítico")))))),"",(IF(AU8="Ascendente",(IF(AND(BO8&gt;=(-5),BO8&lt;=15),"Aceptable",(IF(AND(BO8&gt;=(-10),BO8&lt;(-5)),"Riesgo","Crítico")))),(IF(AND(BO8&gt;=(-15),BO8&lt;=5),"Aceptable",(IF(AND(BO8&gt;5,BO8&lt;=15),"Riesgo","Crítico")))))))</f>
        <v>Crítico</v>
      </c>
      <c r="BQ8" s="33"/>
      <c r="BR8" s="33"/>
      <c r="BS8" s="33"/>
      <c r="BT8" s="33"/>
      <c r="BU8" s="40"/>
      <c r="BV8" s="65" t="s">
        <v>133</v>
      </c>
      <c r="BW8" s="63">
        <v>33605</v>
      </c>
      <c r="BX8" s="65" t="s">
        <v>134</v>
      </c>
      <c r="BY8" s="8">
        <v>621536</v>
      </c>
      <c r="BZ8" s="162"/>
      <c r="CA8" s="72" t="s">
        <v>135</v>
      </c>
      <c r="CB8" s="73" t="s">
        <v>67</v>
      </c>
      <c r="CC8" s="77">
        <v>321536</v>
      </c>
      <c r="CD8" s="74"/>
      <c r="CE8" s="74"/>
      <c r="CF8" s="74"/>
      <c r="CG8" s="75">
        <v>100000</v>
      </c>
      <c r="CH8" s="75">
        <v>200000</v>
      </c>
      <c r="CI8" s="74"/>
      <c r="CJ8" s="74"/>
      <c r="CK8" s="74"/>
      <c r="CL8" s="74"/>
      <c r="CM8" s="74"/>
      <c r="CN8" s="74"/>
      <c r="CO8" s="41"/>
      <c r="CP8" s="33"/>
      <c r="CQ8" s="34"/>
      <c r="CR8" s="32"/>
      <c r="CS8" s="33"/>
      <c r="CT8" s="32"/>
      <c r="CU8" s="56" t="s">
        <v>234</v>
      </c>
    </row>
    <row r="9" spans="1:100" ht="77.25" customHeight="1" x14ac:dyDescent="0.25">
      <c r="A9" s="173"/>
      <c r="B9" s="82" t="s">
        <v>238</v>
      </c>
      <c r="C9" s="66" t="s">
        <v>159</v>
      </c>
      <c r="D9" s="66" t="s">
        <v>176</v>
      </c>
      <c r="E9" s="66" t="s">
        <v>177</v>
      </c>
      <c r="F9" s="66" t="s">
        <v>194</v>
      </c>
      <c r="G9" s="62" t="s">
        <v>202</v>
      </c>
      <c r="H9" s="63" t="s">
        <v>108</v>
      </c>
      <c r="I9" s="63" t="s">
        <v>109</v>
      </c>
      <c r="J9" s="63" t="s">
        <v>110</v>
      </c>
      <c r="K9" s="65" t="s">
        <v>170</v>
      </c>
      <c r="L9" s="65" t="s">
        <v>179</v>
      </c>
      <c r="M9" s="63" t="s">
        <v>118</v>
      </c>
      <c r="N9" s="64">
        <v>100</v>
      </c>
      <c r="O9" s="31"/>
      <c r="P9" s="32">
        <f t="shared" ref="P9:P12" si="24">IF(ISERROR((-1)*(100-((O9*100)/N9))),"",((-1)*(100-((O9*100)/N9))))</f>
        <v>-100</v>
      </c>
      <c r="Q9" s="31" t="str">
        <f t="shared" si="13"/>
        <v>Crítico</v>
      </c>
      <c r="R9" s="31"/>
      <c r="S9" s="68">
        <v>0</v>
      </c>
      <c r="T9" s="31"/>
      <c r="U9" s="31"/>
      <c r="V9" s="31"/>
      <c r="W9" s="32" t="str">
        <f t="shared" ref="W9:W10" si="25">IF(ISERROR((-1)*(100-((T9*100)/S9))),"",((-1)*(100-((T9*100)/S9))))</f>
        <v/>
      </c>
      <c r="X9" s="31" t="str">
        <f t="shared" ref="X9" si="26">IF(ISERROR(IF(R$10="Ascendente",(IF(AND(W9&gt;=(-5),W9&lt;=15),"Aceptable",(IF(AND(W9&gt;=(-10),W9&lt;(-5)),"Riesgo","Crítico")))),(IF(AND(W9&gt;=(-15),W9&lt;=5),"Aceptable",(IF(AND(W9&gt;5,W9&lt;=15),"Riesgo","Crítico")))))),"",(IF(R9="Ascendente",(IF(AND(W9&gt;=(-5),W9&lt;=15),"Aceptable",(IF(AND(W9&gt;=(-10),W9&lt;(-5)),"Riesgo","Crítico")))),(IF(AND(W9&gt;=(-15),W9&lt;=5),"Aceptable",(IF(AND(W9&gt;5,W9&lt;=15),"Riesgo","Crítico")))))))</f>
        <v>Crítico</v>
      </c>
      <c r="Y9" s="31"/>
      <c r="Z9" s="31"/>
      <c r="AA9" s="31"/>
      <c r="AB9" s="31"/>
      <c r="AC9" s="31"/>
      <c r="AD9" s="68">
        <v>25</v>
      </c>
      <c r="AE9" s="32" t="e">
        <f t="shared" ref="AE9" si="27">AF9/AG9*100</f>
        <v>#DIV/0!</v>
      </c>
      <c r="AF9" s="31"/>
      <c r="AG9" s="31"/>
      <c r="AH9" s="31" t="str">
        <f t="shared" si="1"/>
        <v/>
      </c>
      <c r="AI9" s="45" t="str">
        <f t="shared" si="17"/>
        <v>Crítico</v>
      </c>
      <c r="AJ9" s="30"/>
      <c r="AK9" s="30"/>
      <c r="AL9" s="30"/>
      <c r="AM9" s="30"/>
      <c r="AN9" s="30"/>
      <c r="AO9" s="68">
        <v>50</v>
      </c>
      <c r="AP9" s="32" t="e">
        <f t="shared" si="8"/>
        <v>#DIV/0!</v>
      </c>
      <c r="AQ9" s="31"/>
      <c r="AR9" s="31"/>
      <c r="AS9" s="31" t="str">
        <f t="shared" si="2"/>
        <v/>
      </c>
      <c r="AT9" s="45" t="str">
        <f t="shared" si="19"/>
        <v>Crítico</v>
      </c>
      <c r="AU9" s="31"/>
      <c r="AV9" s="31"/>
      <c r="AW9" s="31"/>
      <c r="AX9" s="31"/>
      <c r="AY9" s="31"/>
      <c r="AZ9" s="68">
        <v>0</v>
      </c>
      <c r="BA9" s="32" t="e">
        <f t="shared" si="10"/>
        <v>#DIV/0!</v>
      </c>
      <c r="BB9" s="31"/>
      <c r="BC9" s="31"/>
      <c r="BD9" s="31" t="str">
        <f t="shared" si="3"/>
        <v/>
      </c>
      <c r="BE9" s="45" t="str">
        <f t="shared" si="21"/>
        <v>Crítico</v>
      </c>
      <c r="BF9" s="31"/>
      <c r="BG9" s="31"/>
      <c r="BH9" s="31"/>
      <c r="BI9" s="31"/>
      <c r="BJ9" s="31"/>
      <c r="BK9" s="68">
        <v>100</v>
      </c>
      <c r="BL9" s="32" t="e">
        <f t="shared" si="22"/>
        <v>#DIV/0!</v>
      </c>
      <c r="BM9" s="31"/>
      <c r="BN9" s="31"/>
      <c r="BO9" s="31" t="str">
        <f t="shared" si="5"/>
        <v/>
      </c>
      <c r="BP9" s="45" t="str">
        <f t="shared" si="23"/>
        <v>Crítico</v>
      </c>
      <c r="BQ9" s="30"/>
      <c r="BR9" s="37"/>
      <c r="BS9" s="37"/>
      <c r="BT9" s="30"/>
      <c r="BU9" s="46"/>
      <c r="BV9" s="176" t="s">
        <v>187</v>
      </c>
      <c r="BW9" s="176"/>
      <c r="BX9" s="176"/>
      <c r="BY9" s="53">
        <v>0</v>
      </c>
      <c r="BZ9" s="163">
        <v>0</v>
      </c>
      <c r="CA9" s="78" t="s">
        <v>185</v>
      </c>
      <c r="CB9" s="78" t="s">
        <v>185</v>
      </c>
      <c r="CC9" s="79"/>
      <c r="CD9" s="79"/>
      <c r="CE9" s="79"/>
      <c r="CF9" s="79"/>
      <c r="CG9" s="79"/>
      <c r="CH9" s="79"/>
      <c r="CI9" s="79"/>
      <c r="CJ9" s="79"/>
      <c r="CK9" s="79"/>
      <c r="CL9" s="79"/>
      <c r="CM9" s="79"/>
      <c r="CN9" s="79"/>
      <c r="CO9" s="47"/>
      <c r="CP9" s="33"/>
      <c r="CQ9" s="34"/>
      <c r="CR9" s="32"/>
      <c r="CS9" s="32"/>
      <c r="CT9" s="32"/>
      <c r="CU9" s="42"/>
      <c r="CV9" s="20"/>
    </row>
    <row r="10" spans="1:100" ht="409.5" x14ac:dyDescent="0.25">
      <c r="A10" s="171" t="s">
        <v>114</v>
      </c>
      <c r="B10" s="82" t="s">
        <v>238</v>
      </c>
      <c r="C10" s="65" t="s">
        <v>161</v>
      </c>
      <c r="D10" s="65" t="s">
        <v>112</v>
      </c>
      <c r="E10" s="65" t="s">
        <v>195</v>
      </c>
      <c r="F10" s="65" t="s">
        <v>196</v>
      </c>
      <c r="G10" s="63" t="s">
        <v>171</v>
      </c>
      <c r="H10" s="63" t="s">
        <v>108</v>
      </c>
      <c r="I10" s="63" t="s">
        <v>109</v>
      </c>
      <c r="J10" s="63" t="s">
        <v>110</v>
      </c>
      <c r="K10" s="65" t="s">
        <v>169</v>
      </c>
      <c r="L10" s="65" t="s">
        <v>197</v>
      </c>
      <c r="M10" s="63" t="s">
        <v>118</v>
      </c>
      <c r="N10" s="64">
        <v>100</v>
      </c>
      <c r="O10" s="32"/>
      <c r="P10" s="32">
        <f t="shared" si="24"/>
        <v>-100</v>
      </c>
      <c r="Q10" s="31" t="str">
        <f t="shared" si="13"/>
        <v>Crítico</v>
      </c>
      <c r="R10" s="32"/>
      <c r="S10" s="68">
        <v>100</v>
      </c>
      <c r="T10" s="32">
        <v>100</v>
      </c>
      <c r="U10" s="32">
        <v>42</v>
      </c>
      <c r="V10" s="32">
        <v>42</v>
      </c>
      <c r="W10" s="32">
        <f t="shared" si="25"/>
        <v>0</v>
      </c>
      <c r="X10" s="31" t="str">
        <f>IF(ISERROR(IF(R$10="Ascendente",(IF(AND(W10&gt;=(-5),W10&lt;=15),"Aceptable",(IF(AND(W10&gt;=(-10),W10&lt;(-5)),"Riesgo","Crítico")))),(IF(AND(W10&gt;=(-15),W10&lt;=5),"Aceptable",(IF(AND(W10&gt;5,W10&lt;=15),"Riesgo","Crítico")))))),"",(IF(R10="Ascendente",(IF(AND(W10&gt;=(-5),W10&lt;=15),"Aceptable",(IF(AND(W10&gt;=(-10),W10&lt;(-5)),"Riesgo","Crítico")))),(IF(AND(W10&gt;=(-15),W10&lt;=5),"Aceptable",(IF(AND(W10&gt;5,W10&lt;=15),"Riesgo","Crítico")))))))</f>
        <v>Aceptable</v>
      </c>
      <c r="Y10" s="37" t="s">
        <v>221</v>
      </c>
      <c r="Z10" s="55" t="s">
        <v>225</v>
      </c>
      <c r="AA10" s="55" t="s">
        <v>226</v>
      </c>
      <c r="AB10" s="32" t="s">
        <v>185</v>
      </c>
      <c r="AC10" s="32" t="s">
        <v>185</v>
      </c>
      <c r="AD10" s="68"/>
      <c r="AE10" s="32"/>
      <c r="AF10" s="32"/>
      <c r="AG10" s="32"/>
      <c r="AH10" s="32" t="str">
        <f t="shared" ref="AH10" si="28">IF(ISERROR((-1)*(100-((AE10*100)/AD10))),"",((-1)*(100-((AE10*100)/AD10))))</f>
        <v/>
      </c>
      <c r="AI10" s="31" t="str">
        <f t="shared" si="17"/>
        <v>Crítico</v>
      </c>
      <c r="AJ10" s="37"/>
      <c r="AK10" s="37"/>
      <c r="AL10" s="37"/>
      <c r="AM10" s="37"/>
      <c r="AN10" s="37"/>
      <c r="AO10" s="68">
        <v>100</v>
      </c>
      <c r="AP10" s="32" t="e">
        <f>AQ10/AR10*100</f>
        <v>#DIV/0!</v>
      </c>
      <c r="AQ10" s="32"/>
      <c r="AR10" s="32"/>
      <c r="AS10" s="32" t="str">
        <f t="shared" ref="AS10:AS12" si="29">IF(ISERROR((-1)*(100-((AP10*100)/AO10))),"",((-1)*(100-((AP10*100)/AO10))))</f>
        <v/>
      </c>
      <c r="AT10" s="31" t="str">
        <f t="shared" si="19"/>
        <v>Crítico</v>
      </c>
      <c r="AU10" s="38"/>
      <c r="AV10" s="38"/>
      <c r="AW10" s="38"/>
      <c r="AX10" s="38"/>
      <c r="AY10" s="38"/>
      <c r="AZ10" s="68">
        <v>100</v>
      </c>
      <c r="BA10" s="32" t="e">
        <f>BB10/BC10*100</f>
        <v>#DIV/0!</v>
      </c>
      <c r="BB10" s="32"/>
      <c r="BC10" s="32"/>
      <c r="BD10" s="32" t="str">
        <f t="shared" ref="BD10" si="30">IF(ISERROR((-1)*(100-((BA10*100)/AZ10))),"",((-1)*(100-((BA10*100)/AZ10))))</f>
        <v/>
      </c>
      <c r="BE10" s="31" t="str">
        <f t="shared" si="21"/>
        <v>Crítico</v>
      </c>
      <c r="BF10" s="38"/>
      <c r="BG10" s="38"/>
      <c r="BH10" s="38"/>
      <c r="BI10" s="38"/>
      <c r="BJ10" s="38"/>
      <c r="BK10" s="68">
        <v>100</v>
      </c>
      <c r="BL10" s="32" t="e">
        <f t="shared" si="22"/>
        <v>#DIV/0!</v>
      </c>
      <c r="BM10" s="32"/>
      <c r="BN10" s="32"/>
      <c r="BO10" s="32" t="str">
        <f t="shared" ref="BO10:BO12" si="31">IF(ISERROR((-1)*(100-((BL10*100)/BK10))),"",((-1)*(100-((BL10*100)/BK10))))</f>
        <v/>
      </c>
      <c r="BP10" s="31" t="str">
        <f t="shared" si="23"/>
        <v>Crítico</v>
      </c>
      <c r="BQ10" s="37"/>
      <c r="BR10" s="37"/>
      <c r="BS10" s="37"/>
      <c r="BT10" s="37"/>
      <c r="BU10" s="37"/>
      <c r="BV10" s="151" t="s">
        <v>187</v>
      </c>
      <c r="BW10" s="152"/>
      <c r="BX10" s="153"/>
      <c r="BY10" s="54">
        <v>0</v>
      </c>
      <c r="BZ10" s="164"/>
      <c r="CA10" s="80" t="s">
        <v>185</v>
      </c>
      <c r="CB10" s="80" t="s">
        <v>185</v>
      </c>
      <c r="CC10" s="81"/>
      <c r="CD10" s="81"/>
      <c r="CE10" s="81"/>
      <c r="CF10" s="81"/>
      <c r="CG10" s="81"/>
      <c r="CH10" s="81"/>
      <c r="CI10" s="81"/>
      <c r="CJ10" s="81"/>
      <c r="CK10" s="81"/>
      <c r="CL10" s="81"/>
      <c r="CM10" s="81"/>
      <c r="CN10" s="81"/>
      <c r="CO10" s="47"/>
      <c r="CP10" s="33"/>
      <c r="CQ10" s="34"/>
      <c r="CR10" s="32"/>
      <c r="CS10" s="32"/>
      <c r="CT10" s="32"/>
      <c r="CU10" s="42"/>
      <c r="CV10" s="20"/>
    </row>
    <row r="11" spans="1:100" ht="409.5" customHeight="1" x14ac:dyDescent="0.25">
      <c r="A11" s="172"/>
      <c r="B11" s="82" t="s">
        <v>238</v>
      </c>
      <c r="C11" s="65" t="s">
        <v>162</v>
      </c>
      <c r="D11" s="65" t="s">
        <v>113</v>
      </c>
      <c r="E11" s="65" t="s">
        <v>198</v>
      </c>
      <c r="F11" s="65" t="s">
        <v>160</v>
      </c>
      <c r="G11" s="63" t="s">
        <v>171</v>
      </c>
      <c r="H11" s="63" t="s">
        <v>108</v>
      </c>
      <c r="I11" s="63" t="s">
        <v>109</v>
      </c>
      <c r="J11" s="63" t="s">
        <v>110</v>
      </c>
      <c r="K11" s="65" t="s">
        <v>168</v>
      </c>
      <c r="L11" s="65" t="s">
        <v>180</v>
      </c>
      <c r="M11" s="63" t="s">
        <v>118</v>
      </c>
      <c r="N11" s="64">
        <v>100</v>
      </c>
      <c r="O11" s="32"/>
      <c r="P11" s="32">
        <f t="shared" si="24"/>
        <v>-100</v>
      </c>
      <c r="Q11" s="31" t="str">
        <f t="shared" si="13"/>
        <v>Crítico</v>
      </c>
      <c r="R11" s="32"/>
      <c r="S11" s="68">
        <v>100</v>
      </c>
      <c r="T11" s="32">
        <v>100</v>
      </c>
      <c r="U11" s="32">
        <v>33</v>
      </c>
      <c r="V11" s="32">
        <v>33</v>
      </c>
      <c r="W11" s="32">
        <f t="shared" ref="W11" si="32">IF(ISERROR((-1)*(100-((T11*100)/S11))),"",((-1)*(100-((T11*100)/S11))))</f>
        <v>0</v>
      </c>
      <c r="X11" s="31" t="str">
        <f>IF(ISERROR(IF(R$10="Ascendente",(IF(AND(W11&gt;=(-5),W11&lt;=15),"Aceptable",(IF(AND(W11&gt;=(-10),W11&lt;(-5)),"Riesgo","Crítico")))),(IF(AND(W11&gt;=(-15),W11&lt;=5),"Aceptable",(IF(AND(W11&gt;5,W11&lt;=15),"Riesgo","Crítico")))))),"",(IF(R11="Ascendente",(IF(AND(W11&gt;=(-5),W11&lt;=15),"Aceptable",(IF(AND(W11&gt;=(-10),W11&lt;(-5)),"Riesgo","Crítico")))),(IF(AND(W11&gt;=(-15),W11&lt;=5),"Aceptable",(IF(AND(W11&gt;5,W11&lt;=15),"Riesgo","Crítico")))))))</f>
        <v>Aceptable</v>
      </c>
      <c r="Y11" s="37" t="s">
        <v>222</v>
      </c>
      <c r="Z11" s="55" t="s">
        <v>224</v>
      </c>
      <c r="AA11" s="55" t="s">
        <v>227</v>
      </c>
      <c r="AB11" s="32" t="s">
        <v>185</v>
      </c>
      <c r="AC11" s="32" t="s">
        <v>185</v>
      </c>
      <c r="AD11" s="68"/>
      <c r="AE11" s="32"/>
      <c r="AF11" s="32"/>
      <c r="AG11" s="32"/>
      <c r="AH11" s="32" t="str">
        <f t="shared" ref="AH11" si="33">IF(ISERROR((-1)*(100-((AE11*100)/AD11))),"",((-1)*(100-((AE11*100)/AD11))))</f>
        <v/>
      </c>
      <c r="AI11" s="31" t="str">
        <f t="shared" si="17"/>
        <v>Crítico</v>
      </c>
      <c r="AJ11" s="37"/>
      <c r="AK11" s="37"/>
      <c r="AL11" s="37"/>
      <c r="AM11" s="37"/>
      <c r="AN11" s="37"/>
      <c r="AO11" s="68">
        <v>100</v>
      </c>
      <c r="AP11" s="32" t="e">
        <f>AQ11/AR11*100</f>
        <v>#DIV/0!</v>
      </c>
      <c r="AQ11" s="32"/>
      <c r="AR11" s="32"/>
      <c r="AS11" s="32" t="str">
        <f t="shared" si="29"/>
        <v/>
      </c>
      <c r="AT11" s="31" t="str">
        <f t="shared" si="19"/>
        <v>Crítico</v>
      </c>
      <c r="AU11" s="38"/>
      <c r="AV11" s="38"/>
      <c r="AW11" s="38"/>
      <c r="AX11" s="38"/>
      <c r="AY11" s="38"/>
      <c r="AZ11" s="68">
        <v>100</v>
      </c>
      <c r="BA11" s="32" t="e">
        <f>BB11/BC11*100</f>
        <v>#DIV/0!</v>
      </c>
      <c r="BB11" s="32"/>
      <c r="BC11" s="32"/>
      <c r="BD11" s="32" t="str">
        <f t="shared" ref="BD11" si="34">IF(ISERROR((-1)*(100-((BA11*100)/AZ11))),"",((-1)*(100-((BA11*100)/AZ11))))</f>
        <v/>
      </c>
      <c r="BE11" s="31" t="str">
        <f t="shared" si="21"/>
        <v>Crítico</v>
      </c>
      <c r="BF11" s="38"/>
      <c r="BG11" s="38"/>
      <c r="BH11" s="38"/>
      <c r="BI11" s="38"/>
      <c r="BJ11" s="38"/>
      <c r="BK11" s="68">
        <v>100</v>
      </c>
      <c r="BL11" s="32" t="e">
        <f t="shared" si="22"/>
        <v>#DIV/0!</v>
      </c>
      <c r="BM11" s="32"/>
      <c r="BN11" s="32"/>
      <c r="BO11" s="32" t="str">
        <f t="shared" si="31"/>
        <v/>
      </c>
      <c r="BP11" s="31" t="str">
        <f t="shared" si="23"/>
        <v>Crítico</v>
      </c>
      <c r="BQ11" s="37"/>
      <c r="BR11" s="37"/>
      <c r="BS11" s="37"/>
      <c r="BT11" s="37"/>
      <c r="BU11" s="37"/>
      <c r="BV11" s="151" t="s">
        <v>187</v>
      </c>
      <c r="BW11" s="152"/>
      <c r="BX11" s="153"/>
      <c r="BY11" s="54">
        <v>0</v>
      </c>
      <c r="BZ11" s="164"/>
      <c r="CA11" s="80" t="s">
        <v>185</v>
      </c>
      <c r="CB11" s="80" t="s">
        <v>185</v>
      </c>
      <c r="CC11" s="81"/>
      <c r="CD11" s="81"/>
      <c r="CE11" s="81"/>
      <c r="CF11" s="81"/>
      <c r="CG11" s="81"/>
      <c r="CH11" s="81"/>
      <c r="CI11" s="81"/>
      <c r="CJ11" s="81"/>
      <c r="CK11" s="81"/>
      <c r="CL11" s="81"/>
      <c r="CM11" s="81"/>
      <c r="CN11" s="81"/>
      <c r="CO11" s="41"/>
      <c r="CP11" s="34"/>
      <c r="CQ11" s="34"/>
      <c r="CR11" s="34"/>
      <c r="CS11" s="32"/>
      <c r="CT11" s="42"/>
      <c r="CU11" s="42"/>
      <c r="CV11" s="20"/>
    </row>
    <row r="12" spans="1:100" ht="163.5" customHeight="1" x14ac:dyDescent="0.25">
      <c r="A12" s="172"/>
      <c r="B12" s="82" t="s">
        <v>238</v>
      </c>
      <c r="C12" s="65" t="s">
        <v>167</v>
      </c>
      <c r="D12" s="60" t="s">
        <v>164</v>
      </c>
      <c r="E12" s="60" t="s">
        <v>165</v>
      </c>
      <c r="F12" s="65" t="s">
        <v>166</v>
      </c>
      <c r="G12" s="62" t="s">
        <v>171</v>
      </c>
      <c r="H12" s="62" t="s">
        <v>152</v>
      </c>
      <c r="I12" s="62" t="s">
        <v>109</v>
      </c>
      <c r="J12" s="63" t="s">
        <v>110</v>
      </c>
      <c r="K12" s="60" t="s">
        <v>182</v>
      </c>
      <c r="L12" s="67" t="s">
        <v>181</v>
      </c>
      <c r="M12" s="63" t="s">
        <v>118</v>
      </c>
      <c r="N12" s="64">
        <v>100</v>
      </c>
      <c r="O12" s="32"/>
      <c r="P12" s="32">
        <f t="shared" si="24"/>
        <v>-100</v>
      </c>
      <c r="Q12" s="31" t="str">
        <f t="shared" si="13"/>
        <v>Crítico</v>
      </c>
      <c r="R12" s="32"/>
      <c r="S12" s="68">
        <v>100</v>
      </c>
      <c r="T12" s="32">
        <v>100</v>
      </c>
      <c r="U12" s="32">
        <v>1</v>
      </c>
      <c r="V12" s="32">
        <v>1</v>
      </c>
      <c r="W12" s="32">
        <f t="shared" ref="W12" si="35">IF(ISERROR((-1)*(100-((T12*100)/S12))),"",((-1)*(100-((T12*100)/S12))))</f>
        <v>0</v>
      </c>
      <c r="X12" s="48" t="str">
        <f>IF(ISERROR(IF(R$10="Ascendente",(IF(AND(W12&gt;=(-5),W12&lt;=15),"Aceptable",(IF(AND(W12&gt;=(-10),W12&lt;(-5)),"Riesgo","Crítico")))),(IF(AND(W12&gt;=(-15),W12&lt;=5),"Aceptable",(IF(AND(W12&gt;5,W12&lt;=15),"Riesgo","Crítico")))))),"",(IF(R12="Ascendente",(IF(AND(W12&gt;=(-5),W12&lt;=15),"Aceptable",(IF(AND(W12&gt;=(-10),W12&lt;(-5)),"Riesgo","Crítico")))),(IF(AND(W12&gt;=(-15),W12&lt;=5),"Aceptable",(IF(AND(W12&gt;5,W12&lt;=15),"Riesgo","Crítico")))))))</f>
        <v>Aceptable</v>
      </c>
      <c r="Y12" s="55" t="s">
        <v>223</v>
      </c>
      <c r="Z12" s="55" t="s">
        <v>229</v>
      </c>
      <c r="AA12" s="57" t="s">
        <v>228</v>
      </c>
      <c r="AB12" s="32" t="s">
        <v>185</v>
      </c>
      <c r="AC12" s="32" t="s">
        <v>185</v>
      </c>
      <c r="AD12" s="68"/>
      <c r="AE12" s="32"/>
      <c r="AF12" s="32"/>
      <c r="AG12" s="32"/>
      <c r="AH12" s="32" t="str">
        <f t="shared" ref="AH12" si="36">IF(ISERROR((-1)*(100-((AE12*100)/AD12))),"",((-1)*(100-((AE12*100)/AD12))))</f>
        <v/>
      </c>
      <c r="AI12" s="31" t="str">
        <f t="shared" si="17"/>
        <v>Crítico</v>
      </c>
      <c r="AJ12" s="30"/>
      <c r="AK12" s="30"/>
      <c r="AL12" s="30"/>
      <c r="AM12" s="30"/>
      <c r="AN12" s="30"/>
      <c r="AO12" s="68">
        <v>100</v>
      </c>
      <c r="AP12" s="32" t="e">
        <f>AQ12/AR12*100</f>
        <v>#DIV/0!</v>
      </c>
      <c r="AQ12" s="32"/>
      <c r="AR12" s="32"/>
      <c r="AS12" s="32" t="str">
        <f t="shared" si="29"/>
        <v/>
      </c>
      <c r="AT12" s="31" t="str">
        <f t="shared" si="19"/>
        <v>Crítico</v>
      </c>
      <c r="AU12" s="31"/>
      <c r="AV12" s="31"/>
      <c r="AW12" s="31"/>
      <c r="AX12" s="31"/>
      <c r="AY12" s="31"/>
      <c r="AZ12" s="68">
        <v>100</v>
      </c>
      <c r="BA12" s="32" t="e">
        <f>BB12/BC12*100</f>
        <v>#DIV/0!</v>
      </c>
      <c r="BB12" s="32"/>
      <c r="BC12" s="32"/>
      <c r="BD12" s="32" t="str">
        <f t="shared" ref="BD12" si="37">IF(ISERROR((-1)*(100-((BA12*100)/AZ12))),"",((-1)*(100-((BA12*100)/AZ12))))</f>
        <v/>
      </c>
      <c r="BE12" s="31" t="str">
        <f t="shared" si="21"/>
        <v>Crítico</v>
      </c>
      <c r="BF12" s="31"/>
      <c r="BG12" s="31"/>
      <c r="BH12" s="31"/>
      <c r="BI12" s="31"/>
      <c r="BJ12" s="31"/>
      <c r="BK12" s="68">
        <v>100</v>
      </c>
      <c r="BL12" s="32" t="e">
        <f t="shared" si="22"/>
        <v>#DIV/0!</v>
      </c>
      <c r="BM12" s="32"/>
      <c r="BN12" s="32"/>
      <c r="BO12" s="32" t="str">
        <f t="shared" si="31"/>
        <v/>
      </c>
      <c r="BP12" s="31" t="str">
        <f t="shared" si="23"/>
        <v>Crítico</v>
      </c>
      <c r="BQ12" s="30"/>
      <c r="BR12" s="37"/>
      <c r="BS12" s="37"/>
      <c r="BT12" s="31"/>
      <c r="BU12" s="30"/>
      <c r="BV12" s="151" t="s">
        <v>187</v>
      </c>
      <c r="BW12" s="152"/>
      <c r="BX12" s="153"/>
      <c r="BY12" s="54">
        <v>0</v>
      </c>
      <c r="BZ12" s="164"/>
      <c r="CA12" s="80" t="s">
        <v>185</v>
      </c>
      <c r="CB12" s="80" t="s">
        <v>185</v>
      </c>
      <c r="CC12" s="80"/>
      <c r="CD12" s="80"/>
      <c r="CE12" s="80"/>
      <c r="CF12" s="80"/>
      <c r="CG12" s="80"/>
      <c r="CH12" s="80"/>
      <c r="CI12" s="80"/>
      <c r="CJ12" s="80"/>
      <c r="CK12" s="80"/>
      <c r="CL12" s="80"/>
      <c r="CM12" s="80"/>
      <c r="CN12" s="80"/>
      <c r="CO12" s="30"/>
      <c r="CP12" s="37"/>
      <c r="CQ12" s="34"/>
      <c r="CR12" s="34"/>
      <c r="CS12" s="32"/>
      <c r="CT12" s="32"/>
      <c r="CU12" s="42"/>
      <c r="CV12" s="20"/>
    </row>
    <row r="13" spans="1:100" ht="409.6" customHeight="1" x14ac:dyDescent="0.25">
      <c r="A13" s="173"/>
      <c r="B13" s="82" t="s">
        <v>238</v>
      </c>
      <c r="C13" s="65" t="s">
        <v>163</v>
      </c>
      <c r="D13" s="65" t="s">
        <v>172</v>
      </c>
      <c r="E13" s="65" t="s">
        <v>183</v>
      </c>
      <c r="F13" s="65" t="s">
        <v>199</v>
      </c>
      <c r="G13" s="63" t="s">
        <v>171</v>
      </c>
      <c r="H13" s="63" t="s">
        <v>108</v>
      </c>
      <c r="I13" s="63" t="s">
        <v>109</v>
      </c>
      <c r="J13" s="63" t="s">
        <v>110</v>
      </c>
      <c r="K13" s="65" t="s">
        <v>115</v>
      </c>
      <c r="L13" s="65" t="s">
        <v>184</v>
      </c>
      <c r="M13" s="63" t="s">
        <v>118</v>
      </c>
      <c r="N13" s="64">
        <v>100</v>
      </c>
      <c r="O13" s="32"/>
      <c r="P13" s="32">
        <f t="shared" ref="P13" si="38">IF(ISERROR((-1)*(100-((O13*100)/N13))),"",((-1)*(100-((O13*100)/N13))))</f>
        <v>-100</v>
      </c>
      <c r="Q13" s="31" t="str">
        <f t="shared" si="13"/>
        <v>Crítico</v>
      </c>
      <c r="R13" s="32"/>
      <c r="S13" s="68">
        <v>25</v>
      </c>
      <c r="T13" s="32">
        <f>U13/V13*100</f>
        <v>41.666666666666671</v>
      </c>
      <c r="U13" s="32">
        <v>5</v>
      </c>
      <c r="V13" s="32">
        <v>12</v>
      </c>
      <c r="W13" s="32">
        <f t="shared" si="0"/>
        <v>66.666666666666686</v>
      </c>
      <c r="X13" s="31" t="str">
        <f>IF(ISERROR(IF(R$10="Ascendente",(IF(AND(W13&gt;=(-5),W13&lt;=15),"Aceptable",(IF(AND(W13&gt;=(-10),W13&lt;(-5)),"Riesgo","Crítico")))),(IF(AND(W13&gt;=(-15),W13&lt;=5),"Aceptable",(IF(AND(W13&gt;5,W13&lt;=15),"Riesgo","Crítico")))))),"",(IF(R13="Ascendente",(IF(AND(W13&gt;=(-5),W13&lt;=15),"Aceptable",(IF(AND(W13&gt;=(-10),W13&lt;(-5)),"Riesgo","Crítico")))),(IF(AND(W13&gt;=(-15),W13&lt;=5),"Aceptable",(IF(AND(W13&gt;5,W13&lt;=15),"Riesgo","Crítico")))))))</f>
        <v>Crítico</v>
      </c>
      <c r="Y13" s="56" t="s">
        <v>235</v>
      </c>
      <c r="Z13" s="56" t="s">
        <v>231</v>
      </c>
      <c r="AA13" s="57" t="s">
        <v>230</v>
      </c>
      <c r="AB13" s="32" t="s">
        <v>185</v>
      </c>
      <c r="AC13" s="32" t="s">
        <v>185</v>
      </c>
      <c r="AD13" s="68"/>
      <c r="AE13" s="32" t="e">
        <f>AF13/AG13*100</f>
        <v>#DIV/0!</v>
      </c>
      <c r="AF13" s="32"/>
      <c r="AG13" s="32"/>
      <c r="AH13" s="32" t="str">
        <f t="shared" si="1"/>
        <v/>
      </c>
      <c r="AI13" s="31" t="str">
        <f t="shared" si="17"/>
        <v>Crítico</v>
      </c>
      <c r="AJ13" s="33"/>
      <c r="AK13" s="33"/>
      <c r="AL13" s="33"/>
      <c r="AM13" s="33"/>
      <c r="AN13" s="33"/>
      <c r="AO13" s="68">
        <v>25</v>
      </c>
      <c r="AP13" s="32" t="e">
        <f>AQ13/AR13*100</f>
        <v>#DIV/0!</v>
      </c>
      <c r="AQ13" s="32"/>
      <c r="AR13" s="32"/>
      <c r="AS13" s="32" t="str">
        <f t="shared" si="2"/>
        <v/>
      </c>
      <c r="AT13" s="31" t="str">
        <f t="shared" si="19"/>
        <v>Crítico</v>
      </c>
      <c r="AU13" s="33"/>
      <c r="AV13" s="33"/>
      <c r="AW13" s="33"/>
      <c r="AX13" s="33"/>
      <c r="AY13" s="33"/>
      <c r="AZ13" s="68">
        <v>25</v>
      </c>
      <c r="BA13" s="32" t="e">
        <f>BB13/BC13*100</f>
        <v>#DIV/0!</v>
      </c>
      <c r="BB13" s="32"/>
      <c r="BC13" s="32"/>
      <c r="BD13" s="32" t="str">
        <f t="shared" si="3"/>
        <v/>
      </c>
      <c r="BE13" s="31" t="str">
        <f t="shared" si="21"/>
        <v>Crítico</v>
      </c>
      <c r="BF13" s="32"/>
      <c r="BG13" s="32"/>
      <c r="BH13" s="32"/>
      <c r="BI13" s="32"/>
      <c r="BJ13" s="32"/>
      <c r="BK13" s="68">
        <v>25</v>
      </c>
      <c r="BL13" s="32" t="e">
        <f t="shared" si="22"/>
        <v>#DIV/0!</v>
      </c>
      <c r="BM13" s="32"/>
      <c r="BN13" s="32"/>
      <c r="BO13" s="32" t="str">
        <f t="shared" si="5"/>
        <v/>
      </c>
      <c r="BP13" s="31" t="str">
        <f t="shared" si="23"/>
        <v>Crítico</v>
      </c>
      <c r="BQ13" s="33"/>
      <c r="BR13" s="33"/>
      <c r="BS13" s="33"/>
      <c r="BT13" s="33"/>
      <c r="BU13" s="34"/>
      <c r="BV13" s="151" t="s">
        <v>187</v>
      </c>
      <c r="BW13" s="152"/>
      <c r="BX13" s="153"/>
      <c r="BY13" s="54">
        <v>0</v>
      </c>
      <c r="BZ13" s="165"/>
      <c r="CA13" s="80" t="s">
        <v>185</v>
      </c>
      <c r="CB13" s="80" t="s">
        <v>185</v>
      </c>
      <c r="CC13" s="80"/>
      <c r="CD13" s="80"/>
      <c r="CE13" s="80"/>
      <c r="CF13" s="80"/>
      <c r="CG13" s="80"/>
      <c r="CH13" s="80"/>
      <c r="CI13" s="80"/>
      <c r="CJ13" s="80"/>
      <c r="CK13" s="80"/>
      <c r="CL13" s="80"/>
      <c r="CM13" s="80"/>
      <c r="CN13" s="80"/>
      <c r="CO13" s="37"/>
      <c r="CP13" s="30"/>
      <c r="CQ13" s="37"/>
      <c r="CR13" s="31"/>
      <c r="CS13" s="31"/>
      <c r="CT13" s="31"/>
      <c r="CU13" s="38"/>
      <c r="CV13" s="20"/>
    </row>
    <row r="14" spans="1:100" x14ac:dyDescent="0.25">
      <c r="N14" s="19"/>
      <c r="O14" s="19"/>
      <c r="P14" s="19"/>
      <c r="Q14" s="19"/>
      <c r="R14" s="19"/>
      <c r="S14" s="19"/>
      <c r="T14" s="19"/>
      <c r="U14" s="19"/>
      <c r="V14" s="19"/>
      <c r="W14" s="19"/>
      <c r="X14" s="19"/>
      <c r="Y14" s="19"/>
      <c r="Z14" s="19"/>
      <c r="AA14" s="19"/>
      <c r="AB14" s="19"/>
      <c r="AC14" s="19"/>
      <c r="AD14" s="19"/>
      <c r="AE14" s="20"/>
      <c r="AF14" s="20"/>
      <c r="AG14" s="20"/>
      <c r="AH14" s="20"/>
      <c r="AI14" s="19"/>
      <c r="AJ14" s="20"/>
      <c r="AK14" s="20"/>
      <c r="AL14" s="20"/>
      <c r="AM14" s="20"/>
      <c r="AN14" s="20"/>
      <c r="AO14" s="19"/>
      <c r="AP14" s="20"/>
      <c r="AQ14" s="20"/>
      <c r="AR14" s="20"/>
      <c r="AS14" s="20"/>
      <c r="AT14" s="19"/>
      <c r="AU14" s="20"/>
      <c r="AV14" s="20"/>
      <c r="AW14" s="20"/>
      <c r="AX14" s="20"/>
      <c r="AY14" s="20"/>
      <c r="AZ14" s="19"/>
      <c r="BA14" s="20"/>
      <c r="BB14" s="20"/>
      <c r="BC14" s="20"/>
      <c r="BD14" s="20"/>
      <c r="BE14" s="19"/>
      <c r="BF14" s="20"/>
      <c r="BG14" s="20"/>
      <c r="BH14" s="20"/>
      <c r="BI14" s="20"/>
      <c r="BJ14" s="20"/>
      <c r="BK14" s="19"/>
      <c r="BL14" s="20"/>
      <c r="BM14" s="20"/>
      <c r="BN14" s="20"/>
      <c r="BO14" s="20"/>
      <c r="BP14" s="19"/>
      <c r="BQ14" s="20"/>
      <c r="BR14" s="20"/>
      <c r="BS14" s="20"/>
      <c r="BT14" s="20"/>
      <c r="BU14" s="20"/>
      <c r="BV14" s="19"/>
      <c r="BW14" s="19"/>
      <c r="BX14" s="49" t="s">
        <v>186</v>
      </c>
      <c r="BY14" s="50">
        <f>SUM(BY6:BY13)</f>
        <v>821536</v>
      </c>
      <c r="BZ14" s="19"/>
      <c r="CA14" s="19"/>
      <c r="CB14" s="19"/>
      <c r="CC14" s="19"/>
      <c r="CD14" s="19"/>
      <c r="CE14" s="19"/>
      <c r="CF14" s="19"/>
      <c r="CG14" s="19"/>
      <c r="CH14" s="19"/>
      <c r="CI14" s="19"/>
      <c r="CJ14" s="19"/>
      <c r="CK14" s="19"/>
      <c r="CL14" s="19"/>
      <c r="CM14" s="19"/>
      <c r="CN14" s="19"/>
      <c r="CO14" s="19"/>
      <c r="CP14" s="19"/>
      <c r="CQ14" s="19"/>
      <c r="CR14" s="19"/>
      <c r="CS14" s="19"/>
      <c r="CT14" s="19"/>
      <c r="CU14" s="19"/>
    </row>
    <row r="15" spans="1:100" x14ac:dyDescent="0.25">
      <c r="N15" s="19"/>
      <c r="O15" s="19"/>
      <c r="P15" s="19"/>
      <c r="Q15" s="19"/>
      <c r="R15" s="19"/>
      <c r="S15" s="19"/>
      <c r="T15" s="19"/>
      <c r="U15" s="19"/>
      <c r="V15" s="19"/>
      <c r="W15" s="19"/>
      <c r="X15" s="19"/>
      <c r="Y15" s="19"/>
      <c r="Z15" s="19"/>
      <c r="AA15" s="19"/>
      <c r="AB15" s="19"/>
      <c r="AC15" s="19"/>
      <c r="AD15" s="19"/>
      <c r="AE15" s="20"/>
      <c r="AF15" s="20"/>
      <c r="AG15" s="20"/>
      <c r="AH15" s="20"/>
      <c r="AI15" s="19"/>
      <c r="AJ15" s="20"/>
      <c r="AK15" s="20"/>
      <c r="AL15" s="20"/>
      <c r="AM15" s="20"/>
      <c r="AN15" s="20"/>
      <c r="AO15" s="19"/>
      <c r="AP15" s="20"/>
      <c r="AQ15" s="20"/>
      <c r="AR15" s="20"/>
      <c r="AS15" s="20"/>
      <c r="AT15" s="19"/>
      <c r="AU15" s="20"/>
      <c r="AV15" s="20"/>
      <c r="AW15" s="20"/>
      <c r="AX15" s="20"/>
      <c r="AY15" s="20"/>
      <c r="AZ15" s="19"/>
      <c r="BA15" s="20"/>
      <c r="BB15" s="20"/>
      <c r="BC15" s="20"/>
      <c r="BD15" s="20"/>
      <c r="BE15" s="19"/>
      <c r="BF15" s="20"/>
      <c r="BG15" s="20"/>
      <c r="BH15" s="20"/>
      <c r="BI15" s="20"/>
      <c r="BJ15" s="20"/>
      <c r="BK15" s="19"/>
      <c r="BL15" s="20"/>
      <c r="BM15" s="20"/>
      <c r="BN15" s="20"/>
      <c r="BO15" s="20"/>
      <c r="BP15" s="19"/>
      <c r="BQ15" s="20"/>
      <c r="BR15" s="20"/>
      <c r="BS15" s="20"/>
      <c r="BT15" s="20"/>
      <c r="BU15" s="20"/>
      <c r="BV15" s="19"/>
      <c r="BW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row>
    <row r="16" spans="1:100" x14ac:dyDescent="0.25">
      <c r="N16" s="19"/>
      <c r="O16" s="19"/>
      <c r="P16" s="19"/>
      <c r="Q16" s="19"/>
      <c r="R16" s="19"/>
      <c r="S16" s="19"/>
      <c r="T16" s="19"/>
      <c r="U16" s="19"/>
      <c r="V16" s="19"/>
      <c r="W16" s="19"/>
      <c r="X16" s="19"/>
      <c r="Y16" s="19"/>
      <c r="Z16" s="19"/>
      <c r="AA16" s="19"/>
      <c r="AB16" s="19"/>
      <c r="AC16" s="19"/>
      <c r="AD16" s="19"/>
      <c r="AE16" s="20"/>
      <c r="AF16" s="20"/>
      <c r="AG16" s="20"/>
      <c r="AH16" s="20"/>
      <c r="AI16" s="19"/>
      <c r="AJ16" s="20"/>
      <c r="AK16" s="20"/>
      <c r="AL16" s="20"/>
      <c r="AM16" s="20"/>
      <c r="AN16" s="20"/>
      <c r="AO16" s="19"/>
      <c r="AP16" s="20"/>
      <c r="AQ16" s="20"/>
      <c r="AR16" s="20"/>
      <c r="AS16" s="20"/>
      <c r="AT16" s="19"/>
      <c r="AU16" s="20"/>
      <c r="AV16" s="20"/>
      <c r="AW16" s="20"/>
      <c r="AX16" s="20"/>
      <c r="AY16" s="20"/>
      <c r="AZ16" s="19"/>
      <c r="BA16" s="20"/>
      <c r="BB16" s="20"/>
      <c r="BC16" s="20"/>
      <c r="BD16" s="20"/>
      <c r="BE16" s="19"/>
      <c r="BF16" s="20"/>
      <c r="BG16" s="20"/>
      <c r="BH16" s="20"/>
      <c r="BI16" s="20"/>
      <c r="BJ16" s="20"/>
      <c r="BK16" s="19"/>
      <c r="BL16" s="20"/>
      <c r="BM16" s="20"/>
      <c r="BN16" s="20"/>
      <c r="BO16" s="20"/>
      <c r="BP16" s="19"/>
      <c r="BQ16" s="20"/>
      <c r="BR16" s="20"/>
      <c r="BS16" s="20"/>
      <c r="BT16" s="20"/>
      <c r="BU16" s="20"/>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row>
    <row r="17" spans="31:73" s="19" customFormat="1" x14ac:dyDescent="0.25">
      <c r="AE17" s="20"/>
      <c r="AF17" s="20"/>
      <c r="AG17" s="20"/>
      <c r="AH17" s="20"/>
      <c r="AJ17" s="20"/>
      <c r="AK17" s="20"/>
      <c r="AL17" s="20"/>
      <c r="AM17" s="20"/>
      <c r="AN17" s="20"/>
      <c r="AP17" s="20"/>
      <c r="AQ17" s="20"/>
      <c r="AR17" s="20"/>
      <c r="AS17" s="20"/>
      <c r="AU17" s="20"/>
      <c r="AV17" s="20"/>
      <c r="AW17" s="20"/>
      <c r="AX17" s="20"/>
      <c r="AY17" s="20"/>
      <c r="BA17" s="20"/>
      <c r="BB17" s="20"/>
      <c r="BC17" s="20"/>
      <c r="BD17" s="20"/>
      <c r="BF17" s="20"/>
      <c r="BG17" s="20"/>
      <c r="BH17" s="20"/>
      <c r="BI17" s="20"/>
      <c r="BJ17" s="20"/>
      <c r="BL17" s="20"/>
      <c r="BM17" s="20"/>
      <c r="BN17" s="20"/>
      <c r="BO17" s="20"/>
      <c r="BQ17" s="20"/>
      <c r="BR17" s="20"/>
      <c r="BS17" s="20"/>
      <c r="BT17" s="20"/>
      <c r="BU17" s="20"/>
    </row>
    <row r="18" spans="31:73" s="19" customFormat="1" x14ac:dyDescent="0.25">
      <c r="AE18" s="20"/>
      <c r="AF18" s="20"/>
      <c r="AG18" s="20"/>
      <c r="AH18" s="20"/>
      <c r="AJ18" s="20"/>
      <c r="AK18" s="20"/>
      <c r="AL18" s="20"/>
      <c r="AM18" s="20"/>
      <c r="AN18" s="20"/>
      <c r="AP18" s="20"/>
      <c r="AQ18" s="20"/>
      <c r="AR18" s="20"/>
      <c r="AS18" s="20"/>
      <c r="AU18" s="20"/>
      <c r="AV18" s="20"/>
      <c r="AW18" s="20"/>
      <c r="AX18" s="20"/>
      <c r="AY18" s="20"/>
      <c r="BA18" s="20"/>
      <c r="BB18" s="20"/>
      <c r="BC18" s="20"/>
      <c r="BD18" s="20"/>
      <c r="BF18" s="20"/>
      <c r="BG18" s="20"/>
      <c r="BH18" s="20"/>
      <c r="BI18" s="20"/>
      <c r="BJ18" s="20"/>
      <c r="BL18" s="20"/>
      <c r="BM18" s="20"/>
      <c r="BN18" s="20"/>
      <c r="BO18" s="20"/>
      <c r="BQ18" s="20"/>
      <c r="BR18" s="20"/>
      <c r="BS18" s="20"/>
      <c r="BT18" s="20"/>
      <c r="BU18" s="20"/>
    </row>
    <row r="19" spans="31:73" s="19" customFormat="1" x14ac:dyDescent="0.25">
      <c r="AE19" s="20"/>
      <c r="AF19" s="20"/>
      <c r="AG19" s="20"/>
      <c r="AH19" s="20"/>
      <c r="AJ19" s="20"/>
      <c r="AK19" s="20"/>
      <c r="AL19" s="20"/>
      <c r="AM19" s="20"/>
      <c r="AN19" s="20"/>
      <c r="AP19" s="20"/>
      <c r="AQ19" s="20"/>
      <c r="AR19" s="20"/>
      <c r="AS19" s="20"/>
      <c r="AU19" s="20"/>
      <c r="AV19" s="20"/>
      <c r="AW19" s="20"/>
      <c r="AX19" s="20"/>
      <c r="AY19" s="20"/>
      <c r="BA19" s="20"/>
      <c r="BB19" s="20"/>
      <c r="BC19" s="20"/>
      <c r="BD19" s="20"/>
      <c r="BF19" s="20"/>
      <c r="BG19" s="20"/>
      <c r="BH19" s="20"/>
      <c r="BI19" s="20"/>
      <c r="BJ19" s="20"/>
      <c r="BL19" s="20"/>
      <c r="BM19" s="20"/>
      <c r="BN19" s="20"/>
      <c r="BO19" s="20"/>
      <c r="BQ19" s="20"/>
      <c r="BR19" s="20"/>
      <c r="BS19" s="20"/>
      <c r="BT19" s="20"/>
      <c r="BU19" s="20"/>
    </row>
    <row r="20" spans="31:73" s="19" customFormat="1" x14ac:dyDescent="0.25">
      <c r="AE20" s="20"/>
      <c r="AF20" s="20"/>
      <c r="AG20" s="20"/>
      <c r="AH20" s="20"/>
      <c r="AJ20" s="20"/>
      <c r="AK20" s="20"/>
      <c r="AL20" s="20"/>
      <c r="AM20" s="20"/>
      <c r="AN20" s="20"/>
      <c r="AP20" s="20"/>
      <c r="AQ20" s="20"/>
      <c r="AR20" s="20"/>
      <c r="AS20" s="20"/>
      <c r="AU20" s="20"/>
      <c r="AV20" s="20"/>
      <c r="AW20" s="20"/>
      <c r="AX20" s="20"/>
      <c r="AY20" s="20"/>
      <c r="BA20" s="20"/>
      <c r="BB20" s="20"/>
      <c r="BC20" s="20"/>
      <c r="BD20" s="20"/>
      <c r="BF20" s="20"/>
      <c r="BG20" s="20"/>
      <c r="BH20" s="20"/>
      <c r="BI20" s="20"/>
      <c r="BJ20" s="20"/>
      <c r="BL20" s="20"/>
      <c r="BM20" s="20"/>
      <c r="BN20" s="20"/>
      <c r="BO20" s="20"/>
      <c r="BQ20" s="20"/>
      <c r="BR20" s="20"/>
      <c r="BS20" s="20"/>
      <c r="BT20" s="20"/>
      <c r="BU20" s="20"/>
    </row>
    <row r="21" spans="31:73" s="19" customFormat="1" x14ac:dyDescent="0.25">
      <c r="AE21" s="20"/>
      <c r="AF21" s="20"/>
      <c r="AG21" s="20"/>
      <c r="AH21" s="20"/>
      <c r="AJ21" s="20"/>
      <c r="AK21" s="20"/>
      <c r="AL21" s="20"/>
      <c r="AM21" s="20"/>
      <c r="AN21" s="20"/>
      <c r="AP21" s="20"/>
      <c r="AQ21" s="20"/>
      <c r="AR21" s="20"/>
      <c r="AS21" s="20"/>
      <c r="AU21" s="20"/>
      <c r="AV21" s="20"/>
      <c r="AW21" s="20"/>
      <c r="AX21" s="20"/>
      <c r="AY21" s="20"/>
      <c r="BA21" s="20"/>
      <c r="BB21" s="20"/>
      <c r="BC21" s="20"/>
      <c r="BD21" s="20"/>
      <c r="BF21" s="20"/>
      <c r="BG21" s="20"/>
      <c r="BH21" s="20"/>
      <c r="BI21" s="20"/>
      <c r="BJ21" s="20"/>
      <c r="BL21" s="20"/>
      <c r="BM21" s="20"/>
      <c r="BN21" s="20"/>
      <c r="BO21" s="20"/>
      <c r="BQ21" s="20"/>
      <c r="BR21" s="20"/>
      <c r="BS21" s="20"/>
      <c r="BT21" s="20"/>
      <c r="BU21" s="20"/>
    </row>
    <row r="22" spans="31:73" s="19" customFormat="1" x14ac:dyDescent="0.25">
      <c r="AE22" s="20"/>
      <c r="AF22" s="20"/>
      <c r="AG22" s="20"/>
      <c r="AH22" s="20"/>
      <c r="AJ22" s="20"/>
      <c r="AK22" s="20"/>
      <c r="AL22" s="20"/>
      <c r="AM22" s="20"/>
      <c r="AN22" s="20"/>
      <c r="AP22" s="20"/>
      <c r="AQ22" s="20"/>
      <c r="AR22" s="20"/>
      <c r="AS22" s="20"/>
      <c r="AU22" s="20"/>
      <c r="AV22" s="20"/>
      <c r="AW22" s="20"/>
      <c r="AX22" s="20"/>
      <c r="AY22" s="20"/>
      <c r="BA22" s="20"/>
      <c r="BB22" s="20"/>
      <c r="BC22" s="20"/>
      <c r="BD22" s="20"/>
      <c r="BF22" s="20"/>
      <c r="BG22" s="20"/>
      <c r="BH22" s="20"/>
      <c r="BI22" s="20"/>
      <c r="BJ22" s="20"/>
      <c r="BL22" s="20"/>
      <c r="BM22" s="20"/>
      <c r="BN22" s="20"/>
      <c r="BO22" s="20"/>
      <c r="BQ22" s="20"/>
      <c r="BR22" s="20"/>
      <c r="BS22" s="20"/>
      <c r="BT22" s="20"/>
      <c r="BU22" s="20"/>
    </row>
    <row r="23" spans="31:73" s="19" customFormat="1" x14ac:dyDescent="0.25">
      <c r="AE23" s="20"/>
      <c r="AF23" s="20"/>
      <c r="AG23" s="20"/>
      <c r="AH23" s="20"/>
      <c r="AJ23" s="20"/>
      <c r="AK23" s="20"/>
      <c r="AL23" s="20"/>
      <c r="AM23" s="20"/>
      <c r="AN23" s="20"/>
      <c r="AP23" s="20"/>
      <c r="AQ23" s="20"/>
      <c r="AR23" s="20"/>
      <c r="AS23" s="20"/>
      <c r="AU23" s="20"/>
      <c r="AV23" s="20"/>
      <c r="AW23" s="20"/>
      <c r="AX23" s="20"/>
      <c r="AY23" s="20"/>
      <c r="BA23" s="20"/>
      <c r="BB23" s="20"/>
      <c r="BC23" s="20"/>
      <c r="BD23" s="20"/>
      <c r="BF23" s="20"/>
      <c r="BG23" s="20"/>
      <c r="BH23" s="20"/>
      <c r="BI23" s="20"/>
      <c r="BJ23" s="20"/>
      <c r="BL23" s="20"/>
      <c r="BM23" s="20"/>
      <c r="BN23" s="20"/>
      <c r="BO23" s="20"/>
      <c r="BQ23" s="20"/>
      <c r="BR23" s="20"/>
      <c r="BS23" s="20"/>
      <c r="BT23" s="20"/>
      <c r="BU23" s="20"/>
    </row>
  </sheetData>
  <mergeCells count="103">
    <mergeCell ref="BT6:BT7"/>
    <mergeCell ref="BU6:BU7"/>
    <mergeCell ref="BK6:BK7"/>
    <mergeCell ref="BL6:BL7"/>
    <mergeCell ref="BO6:BO7"/>
    <mergeCell ref="BP6:BP7"/>
    <mergeCell ref="BQ6:BQ7"/>
    <mergeCell ref="BH6:BH7"/>
    <mergeCell ref="BI6:BI7"/>
    <mergeCell ref="BJ6:BJ7"/>
    <mergeCell ref="BR6:BR7"/>
    <mergeCell ref="BS6:BS7"/>
    <mergeCell ref="BA6:BA7"/>
    <mergeCell ref="BD6:BD7"/>
    <mergeCell ref="BE6:BE7"/>
    <mergeCell ref="BF6:BF7"/>
    <mergeCell ref="BG6:BG7"/>
    <mergeCell ref="AV6:AV7"/>
    <mergeCell ref="AW6:AW7"/>
    <mergeCell ref="AX6:AX7"/>
    <mergeCell ref="AY6:AY7"/>
    <mergeCell ref="AZ6:AZ7"/>
    <mergeCell ref="AO6:AO7"/>
    <mergeCell ref="AP6:AP7"/>
    <mergeCell ref="AS6:AS7"/>
    <mergeCell ref="AU6:AU7"/>
    <mergeCell ref="AT6:AT7"/>
    <mergeCell ref="S6:S7"/>
    <mergeCell ref="T6:T7"/>
    <mergeCell ref="AI6:AI7"/>
    <mergeCell ref="AJ6:AJ7"/>
    <mergeCell ref="AK6:AK7"/>
    <mergeCell ref="AL6:AL7"/>
    <mergeCell ref="AM6:AM7"/>
    <mergeCell ref="AB6:AB7"/>
    <mergeCell ref="AC6:AC7"/>
    <mergeCell ref="AD6:AD7"/>
    <mergeCell ref="AE6:AE7"/>
    <mergeCell ref="AH6:AH7"/>
    <mergeCell ref="A10:A13"/>
    <mergeCell ref="K6:K7"/>
    <mergeCell ref="BV9:BX9"/>
    <mergeCell ref="N6:N7"/>
    <mergeCell ref="F6:F7"/>
    <mergeCell ref="G6:G7"/>
    <mergeCell ref="J6:J7"/>
    <mergeCell ref="H6:H7"/>
    <mergeCell ref="A6:A9"/>
    <mergeCell ref="I6:I7"/>
    <mergeCell ref="L6:L7"/>
    <mergeCell ref="M6:M7"/>
    <mergeCell ref="C6:C7"/>
    <mergeCell ref="D6:D7"/>
    <mergeCell ref="E6:E7"/>
    <mergeCell ref="O6:O7"/>
    <mergeCell ref="W6:W7"/>
    <mergeCell ref="X6:X7"/>
    <mergeCell ref="Y6:Y7"/>
    <mergeCell ref="Z6:Z7"/>
    <mergeCell ref="AA6:AA7"/>
    <mergeCell ref="P6:P7"/>
    <mergeCell ref="Q6:Q7"/>
    <mergeCell ref="R6:R7"/>
    <mergeCell ref="CS2:CT2"/>
    <mergeCell ref="BV13:BX13"/>
    <mergeCell ref="CO1:CR2"/>
    <mergeCell ref="CB2:CB3"/>
    <mergeCell ref="BV12:BX12"/>
    <mergeCell ref="BV11:BX11"/>
    <mergeCell ref="CA2:CA3"/>
    <mergeCell ref="BV4:BZ4"/>
    <mergeCell ref="BV5:BZ5"/>
    <mergeCell ref="BV10:BX10"/>
    <mergeCell ref="BW2:BX2"/>
    <mergeCell ref="BY2:BY3"/>
    <mergeCell ref="BZ2:BZ3"/>
    <mergeCell ref="BZ6:BZ8"/>
    <mergeCell ref="BZ9:BZ13"/>
    <mergeCell ref="BV1:CN1"/>
    <mergeCell ref="CC2:CN2"/>
    <mergeCell ref="AO2:AY2"/>
    <mergeCell ref="B1:B3"/>
    <mergeCell ref="AZ2:BJ2"/>
    <mergeCell ref="BK2:BU2"/>
    <mergeCell ref="BV2:BV3"/>
    <mergeCell ref="N2:R2"/>
    <mergeCell ref="D2:D3"/>
    <mergeCell ref="E2:E3"/>
    <mergeCell ref="F2:F3"/>
    <mergeCell ref="G2:G3"/>
    <mergeCell ref="H2:H3"/>
    <mergeCell ref="M2:M3"/>
    <mergeCell ref="S2:AC2"/>
    <mergeCell ref="B6:B7"/>
    <mergeCell ref="A1:A3"/>
    <mergeCell ref="C1:C3"/>
    <mergeCell ref="D1:J1"/>
    <mergeCell ref="K1:K3"/>
    <mergeCell ref="L1:L3"/>
    <mergeCell ref="I2:I3"/>
    <mergeCell ref="J2:J3"/>
    <mergeCell ref="AD2:AN2"/>
    <mergeCell ref="AN6:AN7"/>
  </mergeCells>
  <phoneticPr fontId="26" type="noConversion"/>
  <conditionalFormatting sqref="Q4:Q6 X4:X6">
    <cfRule type="containsText" dxfId="11" priority="55" operator="containsText" text="Aceptable">
      <formula>NOT(ISERROR(SEARCH("Aceptable",Q4)))</formula>
    </cfRule>
    <cfRule type="containsText" dxfId="10" priority="56" operator="containsText" text="Crítico">
      <formula>NOT(ISERROR(SEARCH("Crítico",Q4)))</formula>
    </cfRule>
    <cfRule type="containsText" dxfId="9" priority="57" operator="containsText" text="Riesgo">
      <formula>NOT(ISERROR(SEARCH("Riesgo",Q4)))</formula>
    </cfRule>
  </conditionalFormatting>
  <conditionalFormatting sqref="Q8:Q13">
    <cfRule type="containsText" dxfId="8" priority="37" operator="containsText" text="Aceptable">
      <formula>NOT(ISERROR(SEARCH("Aceptable",Q8)))</formula>
    </cfRule>
    <cfRule type="containsText" dxfId="7" priority="38" operator="containsText" text="Crítico">
      <formula>NOT(ISERROR(SEARCH("Crítico",Q8)))</formula>
    </cfRule>
    <cfRule type="containsText" dxfId="6" priority="39" operator="containsText" text="Riesgo">
      <formula>NOT(ISERROR(SEARCH("Riesgo",Q8)))</formula>
    </cfRule>
  </conditionalFormatting>
  <conditionalFormatting sqref="X8:AD9 AF8:AO9 AQ8:AZ13 BB8:BK13 BM8:BP13 X10:AO11 AB12:AO12 X12:Z13 AB13:AD13 AF13:AO13">
    <cfRule type="containsText" dxfId="5" priority="1" operator="containsText" text="Aceptable">
      <formula>NOT(ISERROR(SEARCH("Aceptable",X8)))</formula>
    </cfRule>
    <cfRule type="containsText" dxfId="4" priority="2" operator="containsText" text="Crítico">
      <formula>NOT(ISERROR(SEARCH("Crítico",X8)))</formula>
    </cfRule>
    <cfRule type="containsText" dxfId="3" priority="3" operator="containsText" text="Riesgo">
      <formula>NOT(ISERROR(SEARCH("Riesgo",X8)))</formula>
    </cfRule>
  </conditionalFormatting>
  <conditionalFormatting sqref="AI4:BK5 BM4:BP5 AI6:AO6 AQ6:AZ6 BB6:BP6">
    <cfRule type="containsText" dxfId="2" priority="25" operator="containsText" text="Aceptable">
      <formula>NOT(ISERROR(SEARCH("Aceptable",AI4)))</formula>
    </cfRule>
    <cfRule type="containsText" dxfId="1" priority="26" operator="containsText" text="Crítico">
      <formula>NOT(ISERROR(SEARCH("Crítico",AI4)))</formula>
    </cfRule>
    <cfRule type="containsText" dxfId="0" priority="27" operator="containsText" text="Riesgo">
      <formula>NOT(ISERROR(SEARCH("Riesgo",AI4)))</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9D57-4E52-4C22-AB55-CB6DD04C0B40}">
  <dimension ref="A1:F6"/>
  <sheetViews>
    <sheetView showGridLines="0" workbookViewId="0">
      <selection activeCell="E4" sqref="E4:E5"/>
    </sheetView>
  </sheetViews>
  <sheetFormatPr baseColWidth="10" defaultRowHeight="15" x14ac:dyDescent="0.25"/>
  <cols>
    <col min="1" max="6" width="25.7109375" customWidth="1"/>
  </cols>
  <sheetData>
    <row r="1" spans="1:6" x14ac:dyDescent="0.25">
      <c r="A1" s="192" t="s">
        <v>57</v>
      </c>
      <c r="B1" s="193" t="s">
        <v>58</v>
      </c>
      <c r="C1" s="193" t="s">
        <v>59</v>
      </c>
      <c r="D1" s="192" t="s">
        <v>60</v>
      </c>
      <c r="E1" s="192" t="s">
        <v>61</v>
      </c>
      <c r="F1" s="191" t="s">
        <v>62</v>
      </c>
    </row>
    <row r="2" spans="1:6" x14ac:dyDescent="0.25">
      <c r="A2" s="192"/>
      <c r="B2" s="193"/>
      <c r="C2" s="193"/>
      <c r="D2" s="192"/>
      <c r="E2" s="192"/>
      <c r="F2" s="191"/>
    </row>
    <row r="3" spans="1:6" ht="345.75" customHeight="1" x14ac:dyDescent="0.25">
      <c r="A3" s="194" t="s">
        <v>63</v>
      </c>
      <c r="B3" s="7" t="s">
        <v>64</v>
      </c>
      <c r="C3" s="7" t="s">
        <v>65</v>
      </c>
      <c r="D3" s="8">
        <v>621536</v>
      </c>
      <c r="E3" s="9" t="s">
        <v>66</v>
      </c>
      <c r="F3" s="10" t="s">
        <v>67</v>
      </c>
    </row>
    <row r="4" spans="1:6" ht="315" customHeight="1" x14ac:dyDescent="0.25">
      <c r="A4" s="194"/>
      <c r="B4" s="195" t="s">
        <v>68</v>
      </c>
      <c r="C4" s="197" t="s">
        <v>69</v>
      </c>
      <c r="D4" s="160">
        <v>200000</v>
      </c>
      <c r="E4" s="199" t="s">
        <v>70</v>
      </c>
      <c r="F4" s="10" t="s">
        <v>71</v>
      </c>
    </row>
    <row r="5" spans="1:6" ht="215.25" customHeight="1" x14ac:dyDescent="0.25">
      <c r="A5" s="194"/>
      <c r="B5" s="196"/>
      <c r="C5" s="198"/>
      <c r="D5" s="162"/>
      <c r="E5" s="200"/>
      <c r="F5" s="10" t="s">
        <v>72</v>
      </c>
    </row>
    <row r="6" spans="1:6" x14ac:dyDescent="0.25">
      <c r="B6" s="11"/>
      <c r="C6" s="12" t="s">
        <v>73</v>
      </c>
      <c r="D6" s="13">
        <f>SUM(D3:D5)</f>
        <v>821536</v>
      </c>
      <c r="E6" s="14"/>
      <c r="F6" s="14"/>
    </row>
  </sheetData>
  <mergeCells count="11">
    <mergeCell ref="A3:A5"/>
    <mergeCell ref="B4:B5"/>
    <mergeCell ref="C4:C5"/>
    <mergeCell ref="D4:D5"/>
    <mergeCell ref="E4:E5"/>
    <mergeCell ref="F1:F2"/>
    <mergeCell ref="A1:A2"/>
    <mergeCell ref="B1:B2"/>
    <mergeCell ref="C1:C2"/>
    <mergeCell ref="D1:D2"/>
    <mergeCell ref="E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Lluvia de Ideas</vt:lpstr>
      <vt:lpstr>Árbol de Problemas</vt:lpstr>
      <vt:lpstr>Árbol de Objetivos</vt:lpstr>
      <vt:lpstr>MIR-DGAJ</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Vallejos Escalona</dc:creator>
  <cp:lastModifiedBy>Diana Belem Olvera Guerrero</cp:lastModifiedBy>
  <dcterms:created xsi:type="dcterms:W3CDTF">2018-04-12T16:36:49Z</dcterms:created>
  <dcterms:modified xsi:type="dcterms:W3CDTF">2023-06-26T23:38:38Z</dcterms:modified>
</cp:coreProperties>
</file>