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sesnamx-my.sharepoint.com/personal/dbolvera_sesna_gob_mx/Documents/MIR_UA/"/>
    </mc:Choice>
  </mc:AlternateContent>
  <xr:revisionPtr revIDLastSave="252" documentId="8_{1674EE2B-D004-426A-B553-6A654226FC37}" xr6:coauthVersionLast="47" xr6:coauthVersionMax="47" xr10:uidLastSave="{76AE6026-368F-43FF-BDF1-A4D8DC5AD777}"/>
  <bookViews>
    <workbookView minimized="1" xWindow="22050" yWindow="-4305" windowWidth="16980" windowHeight="15810" xr2:uid="{A9E05C03-1E9B-4BCA-886D-752816410AEF}"/>
  </bookViews>
  <sheets>
    <sheet name="MIR-SESNA 2023"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16" i="4" l="1"/>
  <c r="BM16" i="4"/>
  <c r="BB16" i="4"/>
  <c r="BC16" i="4" s="1"/>
  <c r="AQ16" i="4"/>
  <c r="AR16" i="4" s="1"/>
  <c r="AF16" i="4"/>
  <c r="AG16" i="4" s="1"/>
  <c r="W16" i="4"/>
  <c r="X16" i="4" s="1"/>
  <c r="P16" i="4"/>
  <c r="Q16" i="4" s="1"/>
  <c r="W5" i="4" l="1"/>
  <c r="X5" i="4" s="1"/>
  <c r="W12" i="4" l="1"/>
  <c r="X12" i="4" s="1"/>
  <c r="AF15" i="4"/>
  <c r="AG15" i="4" s="1"/>
  <c r="AF12" i="4"/>
  <c r="AG12" i="4" s="1"/>
  <c r="AF13" i="4"/>
  <c r="AG13" i="4" s="1"/>
  <c r="AF14" i="4"/>
  <c r="AG14" i="4" s="1"/>
  <c r="BM12" i="4"/>
  <c r="BN12" i="4" s="1"/>
  <c r="BM13" i="4"/>
  <c r="BN13" i="4" s="1"/>
  <c r="BM14" i="4"/>
  <c r="BN14" i="4" s="1"/>
  <c r="BM15" i="4"/>
  <c r="BN15" i="4" s="1"/>
  <c r="BB15" i="4"/>
  <c r="BC15" i="4" s="1"/>
  <c r="BB12" i="4"/>
  <c r="BC12" i="4" s="1"/>
  <c r="BB13" i="4"/>
  <c r="BC13" i="4" s="1"/>
  <c r="BB14" i="4"/>
  <c r="BC14" i="4" s="1"/>
  <c r="AQ15" i="4"/>
  <c r="AR15" i="4" s="1"/>
  <c r="AQ12" i="4"/>
  <c r="AR12" i="4" s="1"/>
  <c r="AQ13" i="4"/>
  <c r="AR13" i="4" s="1"/>
  <c r="AQ14" i="4"/>
  <c r="AR14" i="4" s="1"/>
  <c r="W15" i="4"/>
  <c r="X15" i="4" s="1"/>
  <c r="W13" i="4"/>
  <c r="X13" i="4" s="1"/>
  <c r="W14" i="4"/>
  <c r="X14" i="4" s="1"/>
  <c r="BM7" i="4"/>
  <c r="BN7" i="4" s="1"/>
  <c r="BB7" i="4"/>
  <c r="BC7" i="4" s="1"/>
  <c r="AQ7" i="4"/>
  <c r="AR7" i="4" s="1"/>
  <c r="AF7" i="4"/>
  <c r="AG7" i="4" s="1"/>
  <c r="W7" i="4"/>
  <c r="X7" i="4" s="1"/>
  <c r="W6" i="4"/>
  <c r="P13" i="4" l="1"/>
  <c r="Q13" i="4" s="1"/>
  <c r="P14" i="4" l="1"/>
  <c r="Q14" i="4" s="1"/>
  <c r="P15" i="4"/>
  <c r="Q15" i="4" s="1"/>
  <c r="P12" i="4"/>
  <c r="Q12" i="4" s="1"/>
  <c r="P7" i="4"/>
  <c r="Q7" i="4" s="1"/>
  <c r="BM10" i="4"/>
  <c r="BN10" i="4" s="1"/>
  <c r="BB10" i="4"/>
  <c r="BC10" i="4" s="1"/>
  <c r="AQ10" i="4"/>
  <c r="AR10" i="4" s="1"/>
  <c r="AF10" i="4"/>
  <c r="AG10" i="4" s="1"/>
  <c r="W10" i="4"/>
  <c r="X10" i="4" s="1"/>
  <c r="P10" i="4"/>
  <c r="Q10" i="4" s="1"/>
  <c r="BM9" i="4"/>
  <c r="BN9" i="4" s="1"/>
  <c r="BB9" i="4"/>
  <c r="BC9" i="4" s="1"/>
  <c r="AQ9" i="4"/>
  <c r="AR9" i="4" s="1"/>
  <c r="AF9" i="4"/>
  <c r="AG9" i="4" s="1"/>
  <c r="W9" i="4"/>
  <c r="X9" i="4" s="1"/>
  <c r="P9" i="4"/>
  <c r="Q9" i="4" s="1"/>
  <c r="BM8" i="4"/>
  <c r="BN8" i="4" s="1"/>
  <c r="BB8" i="4"/>
  <c r="BC8" i="4" s="1"/>
  <c r="AQ8" i="4"/>
  <c r="AR8" i="4" s="1"/>
  <c r="AF8" i="4"/>
  <c r="AG8" i="4" s="1"/>
  <c r="W8" i="4"/>
  <c r="X8" i="4" s="1"/>
  <c r="P8" i="4"/>
  <c r="Q8" i="4" s="1"/>
  <c r="BM11" i="4"/>
  <c r="BN11" i="4" s="1"/>
  <c r="BB11" i="4"/>
  <c r="BC11" i="4" s="1"/>
  <c r="AQ11" i="4"/>
  <c r="AR11" i="4" s="1"/>
  <c r="AF11" i="4"/>
  <c r="AG11" i="4" s="1"/>
  <c r="W11" i="4"/>
  <c r="X11" i="4" s="1"/>
  <c r="P11" i="4"/>
  <c r="Q11" i="4" s="1"/>
  <c r="BM6" i="4"/>
  <c r="BN6" i="4" s="1"/>
  <c r="BB6" i="4"/>
  <c r="BC6" i="4" s="1"/>
  <c r="AQ6" i="4"/>
  <c r="AR6" i="4" s="1"/>
  <c r="AF6" i="4"/>
  <c r="AG6" i="4" s="1"/>
  <c r="X6" i="4"/>
  <c r="P6" i="4"/>
  <c r="Q6" i="4" s="1"/>
  <c r="BM5" i="4"/>
  <c r="BN5" i="4" s="1"/>
  <c r="BB5" i="4"/>
  <c r="BC5" i="4" s="1"/>
  <c r="AQ5" i="4"/>
  <c r="AR5" i="4" s="1"/>
  <c r="AF5" i="4"/>
  <c r="AG5" i="4" s="1"/>
  <c r="P5" i="4"/>
  <c r="Q5" i="4" s="1"/>
  <c r="BM4" i="4"/>
  <c r="BN4" i="4" s="1"/>
  <c r="BB4" i="4"/>
  <c r="BC4" i="4" s="1"/>
  <c r="AQ4" i="4"/>
  <c r="AR4" i="4" s="1"/>
  <c r="AF4" i="4"/>
  <c r="AG4" i="4" s="1"/>
  <c r="W4" i="4"/>
  <c r="X4" i="4" s="1"/>
  <c r="P4" i="4"/>
  <c r="Q4" i="4" s="1"/>
</calcChain>
</file>

<file path=xl/sharedStrings.xml><?xml version="1.0" encoding="utf-8"?>
<sst xmlns="http://schemas.openxmlformats.org/spreadsheetml/2006/main" count="306" uniqueCount="186">
  <si>
    <t>Nivel</t>
  </si>
  <si>
    <t>Resumen Narrativo</t>
  </si>
  <si>
    <t>Indicadores</t>
  </si>
  <si>
    <t>Medios de verificación</t>
  </si>
  <si>
    <t>Supuestos</t>
  </si>
  <si>
    <t>METAS</t>
  </si>
  <si>
    <t>P r o g r a m a c i ó n        P r e s u p u e s t a r i a</t>
  </si>
  <si>
    <t>Registro para Cuenta Pública</t>
  </si>
  <si>
    <t>PORCENTAJE DE CUMPLIMIENTO DE LA META (%)</t>
  </si>
  <si>
    <t>Comportamiento esperado</t>
  </si>
  <si>
    <t>AVANCE ANUAL (Aplica para indicadores trimestrales y semestrales y anuales)</t>
  </si>
  <si>
    <t>AVANCE 1° TRIMESTRE (Aplica para indicadores trimestrales)</t>
  </si>
  <si>
    <t>Avance Art. 42 reporte Enero-Mayo (Sólo se programa para el indicador que forma parte de la MIR-SESNA</t>
  </si>
  <si>
    <t>AVANCE 2° TRIMESTRE  (Aplica para indicadores trimestrales y semestrales)</t>
  </si>
  <si>
    <t>AVANCE 3° TRIMESTRE (Aplica para indicadores trimestrales)</t>
  </si>
  <si>
    <t>AVANCE 4° TRIMESTRE  (Aplica para todos los indicadores)</t>
  </si>
  <si>
    <t>Acciones específicas</t>
  </si>
  <si>
    <t>PARTIDAS ESPECÍFICAS</t>
  </si>
  <si>
    <t>Total Gasto de Operación</t>
  </si>
  <si>
    <t>Presupuesto autorizado 2023</t>
  </si>
  <si>
    <t>Observaciones</t>
  </si>
  <si>
    <t>Calendarización del presupuesto a ejercer</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</si>
  <si>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</si>
  <si>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</si>
  <si>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</si>
  <si>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</si>
  <si>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</si>
  <si>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</si>
  <si>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</si>
  <si>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</si>
  <si>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</si>
  <si>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</si>
  <si>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</si>
  <si>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</si>
  <si>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</si>
  <si>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</si>
  <si>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Numerador</t>
  </si>
  <si>
    <t>Denominador</t>
  </si>
  <si>
    <t>Variación % con parámetro de semaforización</t>
  </si>
  <si>
    <t>Resultado</t>
  </si>
  <si>
    <t>Justificación de la variación</t>
  </si>
  <si>
    <t>Causa</t>
  </si>
  <si>
    <t>Efecto</t>
  </si>
  <si>
    <t>Otros Motivos</t>
  </si>
  <si>
    <t>Observaciones DGA</t>
  </si>
  <si>
    <t>Clasificador</t>
  </si>
  <si>
    <t>Descripción</t>
  </si>
  <si>
    <t>ENERO</t>
  </si>
  <si>
    <t>FEBRERO</t>
  </si>
  <si>
    <t>MARZO</t>
  </si>
  <si>
    <t>ABRIL</t>
  </si>
  <si>
    <t>MAYO</t>
  </si>
  <si>
    <t>JUNIO</t>
  </si>
  <si>
    <t>JULIO</t>
  </si>
  <si>
    <t>AGOSTO</t>
  </si>
  <si>
    <t>SEPTIEMBRE</t>
  </si>
  <si>
    <t>OCTUBRE</t>
  </si>
  <si>
    <t>NOVIEMBRE</t>
  </si>
  <si>
    <t>DICIEMBRE</t>
  </si>
  <si>
    <t>TIPO DE JUSTIFICACIÓN</t>
  </si>
  <si>
    <t>Alcanzada / Aprobada</t>
  </si>
  <si>
    <t>Alcanzada / Ajustada</t>
  </si>
  <si>
    <t xml:space="preserve">OBSERVACIONES GENERALES </t>
  </si>
  <si>
    <t>Fin</t>
  </si>
  <si>
    <t>Porcentaje de insumos técnicos realizados por la Secretaría Ejecutiva del Sistema Nacional Anticorrupción.</t>
  </si>
  <si>
    <t>Anual</t>
  </si>
  <si>
    <t>Porcentaje</t>
  </si>
  <si>
    <t>Eficacia</t>
  </si>
  <si>
    <t>Estratégico</t>
  </si>
  <si>
    <t>Ascendente</t>
  </si>
  <si>
    <t>Propósito</t>
  </si>
  <si>
    <t>Índice de institucionalización de la Política Nacional Anticorrupción</t>
  </si>
  <si>
    <t>Mide el porcentaje en que las instituciones vinculadas indirecta o directamente con el Sistema Nacional Anticorrupción utilizan los insumos técnicos generados por la Unidad de Política Pública del Sistema Nacional Anticorrupción, para alinear sus acciones a la Política Nacional Anticorrupción.</t>
  </si>
  <si>
    <t xml:space="preserve">índice = (c_estatal + c_federal /2) *100
c_estatal = (PEA + PI + MSE /n_e*3)
PEA = Política Estatal Anticorrupción = 1 si está aprobada, 0 si no lo está
PI = Programa de Implementación de su PEA = 1 si está aprobada, 0 si no lo está
MSE = Modelo de Seguimiento y Evaluación de su PEA = 1 si está aprobada, 0 si no lo está
c_federal = [SUMA(cober_LA + cump_ATA)_inst_i]/(n_inst*2)
cober = número de líneas de acción reportadas en el Tablero de implementación / número de líneas de acción reportadas en el Tablero de Implementación
cump_ATA = si la institución i ejerció el presupuesto comprometido en el Anexo Transversal Anticorrupción = 1, 0 
Donde
ATA = Anexo Transversal Anticorrupción
n_e = número de entidades
n_inst = número de instituciones que participan en el ATA y en el PI
inst_i = la i ésima institución
</t>
  </si>
  <si>
    <t>Índice</t>
  </si>
  <si>
    <t>Documentos generados por la Unidad de Política Pública del Sistema Nacional Anticorrupción</t>
  </si>
  <si>
    <t>Los entes públicos pertenecientes al Sistema Nacional Anticorrupción consideran dichos insumos para la toma de decisiones de política pública.</t>
  </si>
  <si>
    <t>Componentes</t>
  </si>
  <si>
    <t>Semestral</t>
  </si>
  <si>
    <t>Gestión</t>
  </si>
  <si>
    <t>Los entes públicos pertenecientes al Sistema Nacional Anticorrupción  conocen la información generada mediante esta fuente.</t>
  </si>
  <si>
    <t xml:space="preserve">Mide el nivel de satisfacción con este servicio, reportado por las instituciones mediante encuestas. </t>
  </si>
  <si>
    <t>(Sumatoria del total de las calificaciones / número total de cuestionarios recibidos)</t>
  </si>
  <si>
    <t>Promedio</t>
  </si>
  <si>
    <t>Calidad</t>
  </si>
  <si>
    <t>Encuesta de Atención a las Secretarías Ejecutivas de los Sistemas Estatales Anticorrupción realizada a través del Cuestionario de Google Forms desarrollado por la Unidad de Política Pública del Sistema Nacional Anticorrupción</t>
  </si>
  <si>
    <t>Las secretarías ejecutivas de los sistemas estatales anticorrupción envían solicitudes.</t>
  </si>
  <si>
    <t>Se calculan 4 comisiones al mes. En promedio, el pasaje de avión tiene un costo de $5000. En agosto, por la Asamblea Extraordinaria, se contempla el doble, previendo que asistirán 6 personas y podría haber 2 comisiones más en este mes. 
El monto programado a ejercer es el aprobado en el PEF 2023; sin embargo, en esta programación no se contemplan casos extraordinarios, únicamente se toman el promedio de comisiones realizadas a la fecha.
Por tal motivo, los montos en el calendario no suman el total de presupuesto programado.</t>
  </si>
  <si>
    <t>Porcentaje de actualización y seguimiento del Tablero de Implementación</t>
  </si>
  <si>
    <t>Mide el grado de avance en la actualización del sitio web del Tablero de Implementación y su posterior seguimiento en los ejercicios de solicitud y carga de la información con las instituciones colaboradoras en el Programa de implementación de la PNA</t>
  </si>
  <si>
    <t xml:space="preserve">=((act_TI + (s_acc_rep_TI/tot_acc_TI)/2)*100
Donde:
TI = Tablero de Implementación de la PNA
act_ = actualización (1 = si, 0 = no)
s_ = suma
acc_ = acciones
rep_ = reportadas
tot_ = total
</t>
  </si>
  <si>
    <t>Tablero de implementación operado por la Unidad de Política Pública del Sistema Nacional Anticorrupción</t>
  </si>
  <si>
    <t>Las instituciones colaboradoras continúan reportando sus actividades en el Tablero a tiempo.</t>
  </si>
  <si>
    <t>Porcentaje de estados que reportan mediciones de desempeño</t>
  </si>
  <si>
    <t>Mide el avance en la ejecución del proyecto piloto, que buscará formalizar el seguimiento a indicadores relevantes en un número determinado de estados.</t>
  </si>
  <si>
    <t>(Número de estados que reportan las mediciones de desempeño/Número de estados seleccionados para ejecutar el proyecto piloto)*100</t>
  </si>
  <si>
    <t>Actividades</t>
  </si>
  <si>
    <t>Se tiene contemplado ejercer el 20% del monto al primer mes del proyecto, previendo que se adjudique en julio. El 80% restante se pagará en diciembre, una vez que se termine el proyecto. Al momento no se cuenta con el costo del proyecto, ya que dependerá de las propuestas económicas que se reciban derivado del estudio de mercado, el cual se encuentra en curso. En caso de que, por el tiempo de la contración, se determine que dicho proyecto sea plurianual se podría ajustar el monto y porcentajes.</t>
  </si>
  <si>
    <t>Se solicita modificar la acción específica a "Estudio para desarrollar una medición del impacto diferenciado de la corrupción en las mujeres", por lo tanto, la partida se deberá modificar a "33104 - Otras asesorías para la operación de programas".</t>
  </si>
  <si>
    <t>UPPSNA</t>
  </si>
  <si>
    <t>Nivel Fin NO se presupuesta</t>
  </si>
  <si>
    <t>Nivel Propósito NO se presupuesta</t>
  </si>
  <si>
    <t>Contribuir a la generación de resultados óptimos en el combate a la corrupción mediante la provisión de mecanismos de coordinación e insumos técnicos entre las instituciones que integran el Sistema Nacional Anticorrupción para disminuir el número de personas que son víctimas por hechos de corrupción</t>
  </si>
  <si>
    <t>Variación de la tasa de prevalencia de corrupción.</t>
  </si>
  <si>
    <t xml:space="preserve">El indicador refleja la mejora en la percepción ciudadana en torno a las experiencias de corrupción al realizar un trámite ante las instituciones del Estado
El primer reporte se obtuvo para 2020, y a partir de este estará disponible cada dos años. 
Los resultados de la siguiente medición estarán disponibles en 2024.
</t>
  </si>
  <si>
    <t xml:space="preserve">Bienal
</t>
  </si>
  <si>
    <t>Encuesta Nacional de Calidad e Impacto Gubernamental, (ENCIG), disponible en: https://www.inegi.org.mx/programas/encig/</t>
  </si>
  <si>
    <t>El marco normativo en materia anticorrupción se mantiene vigente. 
El Estado mexicano considera que la agenda de combate a la corrupción es prioritaria.</t>
  </si>
  <si>
    <t>Descendente</t>
  </si>
  <si>
    <r>
      <rPr>
        <i/>
        <sz val="11"/>
        <color theme="1"/>
        <rFont val="Montserrat Light"/>
      </rPr>
      <t xml:space="preserve">  (((Tasa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
TVP</t>
    </r>
    <r>
      <rPr>
        <sz val="11"/>
        <color theme="1"/>
        <rFont val="Montserrat Light"/>
      </rPr>
      <t xml:space="preserve">  = Tasa de prevalencia de la corrupción 
</t>
    </r>
    <r>
      <rPr>
        <i/>
        <sz val="11"/>
        <color theme="1"/>
        <rFont val="Montserrat Light"/>
      </rPr>
      <t xml:space="preserve">   i</t>
    </r>
    <r>
      <rPr>
        <sz val="11"/>
        <color theme="1"/>
        <rFont val="Montserrat Light"/>
      </rPr>
      <t xml:space="preserve"> = Año de medición
</t>
    </r>
    <r>
      <rPr>
        <i/>
        <sz val="11"/>
        <color theme="1"/>
        <rFont val="Montserrat Light"/>
      </rPr>
      <t xml:space="preserve">   j</t>
    </r>
    <r>
      <rPr>
        <sz val="11"/>
        <color theme="1"/>
        <rFont val="Montserrat Light"/>
      </rPr>
      <t xml:space="preserve"> = Año inmediato anterior
</t>
    </r>
  </si>
  <si>
    <t xml:space="preserve">UR </t>
  </si>
  <si>
    <t>DGAJ</t>
  </si>
  <si>
    <r>
      <t>El Comité Coordinador del Sistema Nacional Anticorrupción cuenta con mecanismos de coordinación e insumos técnicos en materia de prevención, detección, regulación y sanción de hechos de corrupción y faltas administrativas</t>
    </r>
    <r>
      <rPr>
        <sz val="11"/>
        <color rgb="FFFF0000"/>
        <rFont val="Soberana Sans"/>
        <family val="3"/>
      </rPr>
      <t>.</t>
    </r>
  </si>
  <si>
    <t>El indicador refleja la provisión de insumos técnicos requeridos por el Comité Coordinador o propuestos por la Comisión Ejecutiva que se presentan en las sesiones del Comité Coordinador, en materia de  prevención, detección, regulación y sanción de hechos de corrupción y  faltas administrativas.</t>
  </si>
  <si>
    <t>(Insumos técnicos realizados por la SESNA / Insumos técnicos requeridos por el Comité Coordinador y/o propuestos por la Comisión Ejecutiva) * 100
SESNA: Secretaría Ejecutiva del Sistema Nacional Anticorrupción.</t>
  </si>
  <si>
    <t xml:space="preserve">Porcentaje </t>
  </si>
  <si>
    <t xml:space="preserve">Relación de seguimiento de acuerdos emitidos por el Comité Coordinador en resguardo de la Dirección General de Asuntos Jurídicos de la Secretaría Ejecutiva del Sistema Nacional Anticorrupción. Disponible físicamente en: Viaducto Presidente Miguel Alemán Valdés Número 105, Colonia Escandón Sección 1,
Alcaldía Miguel Hidalgo, Código Postal 11800, CDMX.
Teléfono: 55-81-17-81-00 Ext 1001 </t>
  </si>
  <si>
    <r>
      <t>El Comité Coordinador del Sistema Nacional Anticorrupción utiliza los insumos técnicos para combatir y prevenir la</t>
    </r>
    <r>
      <rPr>
        <sz val="11"/>
        <color rgb="FFFF0000"/>
        <rFont val="Soberana Sans"/>
        <family val="3"/>
      </rPr>
      <t xml:space="preserve"> </t>
    </r>
    <r>
      <rPr>
        <sz val="11"/>
        <rFont val="Soberana Sans"/>
        <family val="3"/>
      </rPr>
      <t xml:space="preserve"> corrupción y las faltas administrativas.</t>
    </r>
  </si>
  <si>
    <t>N/A</t>
  </si>
  <si>
    <t>1.- Proceso de diseño, acompañamiento, seguimiento y evaluación de política pública en materia de prevención, detección y sanción de faltas administrativas y hechos de corrupción, fiscalización y control de recursos públicos consolidado.</t>
  </si>
  <si>
    <t>UPPSNA
1.1</t>
  </si>
  <si>
    <t>Consolidación del modelo de seguimiento y evaluación de la política pública anticorrupución en los estados</t>
  </si>
  <si>
    <t>UPPSNA
1.2</t>
  </si>
  <si>
    <t>UPPSNA
1.3</t>
  </si>
  <si>
    <t xml:space="preserve">
Ejecución del Programa de Implementación de la Política Nacional Anticorrupción</t>
  </si>
  <si>
    <t xml:space="preserve"> Ejecución del mecanismo de atención de requerimientos de los entes públicos pertenecientes al Sistema Nacional Anticorrupción </t>
  </si>
  <si>
    <t>2.- Plataforma Digital Nacional con información en sus sistemas de los entes públicos integrada.</t>
  </si>
  <si>
    <t>UPDN</t>
  </si>
  <si>
    <t>Mide el grado de integración de información en la Plataforma Digital Nacional de los entes públicos 
Nota: La fracción X del artículo 3 de la  Ley General del Sistema Nacional Anticorrupción señala que los entes públicos son los Poderes Legislativo y Judicial, los órganos constitucionales autónomos, las dependencias y entidades de la Administración Pública Federal, y sus homólogos de las entidades federativas, los municipios y alcaldías de la Ciudad de México y sus dependencias y entidades, las fiscalías o procuradurías locales, los órganos jurisdiccionales que no formen parte de los poderes judiciales, las Empresas productivas del Estado, así como cualquier otro ente sobre el que tenga control cualquiera de los poderes y órganos públicos citados de los tres órdenes de gobierno.</t>
  </si>
  <si>
    <t>(Número de entes públicos que integran actualmente información a la Plataforma Digital Nacional / Número de entes públicos identificados por las Secretarías Ejecutivas de los Sistemas Nacional y Estatales Anticorrupción) * 100</t>
  </si>
  <si>
    <r>
      <rPr>
        <sz val="11"/>
        <color rgb="FFFF0000"/>
        <rFont val="Arial"/>
        <family val="2"/>
      </rPr>
      <t xml:space="preserve">
</t>
    </r>
    <r>
      <rPr>
        <sz val="11"/>
        <color rgb="FF434343"/>
        <rFont val="Arial"/>
        <family val="2"/>
      </rPr>
      <t>Semestral</t>
    </r>
  </si>
  <si>
    <r>
      <rPr>
        <sz val="11"/>
        <color rgb="FFFF0000"/>
        <rFont val="Arial"/>
        <family val="2"/>
      </rPr>
      <t xml:space="preserve">
</t>
    </r>
    <r>
      <rPr>
        <sz val="11"/>
        <color theme="1"/>
        <rFont val="Arial"/>
        <family val="2"/>
      </rPr>
      <t>Porcentaje</t>
    </r>
  </si>
  <si>
    <r>
      <rPr>
        <sz val="11"/>
        <color rgb="FFFF0000"/>
        <rFont val="Arial"/>
        <family val="2"/>
      </rPr>
      <t xml:space="preserve">
</t>
    </r>
    <r>
      <rPr>
        <sz val="11"/>
        <color theme="1"/>
        <rFont val="Arial"/>
        <family val="2"/>
      </rPr>
      <t>Eficacia</t>
    </r>
  </si>
  <si>
    <r>
      <rPr>
        <sz val="11"/>
        <color theme="1"/>
        <rFont val="Arial"/>
        <family val="2"/>
      </rPr>
      <t xml:space="preserve">Conteo del número de entes públicos que han otorgado  información en uno o más sistemas de la Plataforma Digital Nacional. El conteo se puede documentar por medio de gráficos en el portal web de la Plataforma, disponible en: </t>
    </r>
    <r>
      <rPr>
        <u/>
        <sz val="11"/>
        <color rgb="FF1155CC"/>
        <rFont val="Arial"/>
        <family val="2"/>
      </rPr>
      <t>https://www.plataformadigitalnacional.org/cobertura</t>
    </r>
  </si>
  <si>
    <t>Los entes públicos concentradores y administradores de información adoptan las tecnologías y desarrollan capacidades necesarias para integrar su información a la Plataforma Digital Nacional.
Los lineamientos y normativas necesarias para dar inicio de funciones a los Sistemas de Información se publican en el Diario Oficial de la Federación.</t>
  </si>
  <si>
    <t xml:space="preserve">
Ascendente </t>
  </si>
  <si>
    <r>
      <rPr>
        <b/>
        <sz val="11"/>
        <color rgb="FFFF0000"/>
        <rFont val="Arial"/>
        <family val="2"/>
      </rPr>
      <t xml:space="preserve">
</t>
    </r>
    <r>
      <rPr>
        <b/>
        <sz val="11"/>
        <color theme="1"/>
        <rFont val="Arial"/>
        <family val="2"/>
      </rPr>
      <t xml:space="preserve">Porcentaje de entes públicos que proveen de información a la Plataforma Digital Nacional
</t>
    </r>
  </si>
  <si>
    <t xml:space="preserve">Publicación de la declaratoria de inicio de funciones de los Sistemas de Información de la Plataforma Digital Nacional en el Diario Oficial de la Federación </t>
  </si>
  <si>
    <t>UPDN
2.1</t>
  </si>
  <si>
    <t>Porcentaje de Declaratorias de Inicio de funciones de los Sistemas de Información de la Plataforma Digital Nacional publicadas en el Diario Oficial de la Federación</t>
  </si>
  <si>
    <t>Mide cuántas publicaciones de Declaratorias de Inicio de funciones de los Sistemas de Información de la Plataforma Digital Nacional se establecen en el Diario Oficial de la Federación</t>
  </si>
  <si>
    <r>
      <rPr>
        <sz val="11"/>
        <color rgb="FFFF0000"/>
        <rFont val="Arial"/>
        <family val="2"/>
      </rPr>
      <t xml:space="preserve">
</t>
    </r>
    <r>
      <rPr>
        <sz val="11"/>
        <color rgb="FF000000"/>
        <rFont val="Arial"/>
        <family val="2"/>
      </rPr>
      <t xml:space="preserve">
(Número de Declaratorias de Inicio publicadas en el DOF / Total de los Sistemas de Información que integran a la PDN) * 100</t>
    </r>
  </si>
  <si>
    <t xml:space="preserve">
Semestral</t>
  </si>
  <si>
    <t xml:space="preserve">
Porcentaje</t>
  </si>
  <si>
    <t xml:space="preserve">
Eficacia</t>
  </si>
  <si>
    <t xml:space="preserve">
Estratégico</t>
  </si>
  <si>
    <t>Publicación en el Diario Oficial de la Federación de los inicios de funciones de cada uno de los Sistemas de Información de la Plataforma Digital Nacional 
Propuestas de inicio de funciones elaboradas en la Unidad de Plataforma Digital Nacional</t>
  </si>
  <si>
    <t>Los entes públicos se interconectan a la Plataforma Digital Nacional en seguimiento a las declaratorias de inicio de funciones.</t>
  </si>
  <si>
    <t>3.- Productos de riesgos e inteligencia  en materia de combate y control de la corrupción generados.</t>
  </si>
  <si>
    <t>DGRIA</t>
  </si>
  <si>
    <t xml:space="preserve">Porcentaje de relevancia y alineación de los productos de riesgos e inteligencia desarrollos por la Secretaría Ejecutiva del Sistema Nacional Anticorrupción. </t>
  </si>
  <si>
    <t>Este indicador mide la eficacia de la Dirección General de Riesgos e Inteligencia Anticorrupción en colaboración con la Dirección General de Fomento a la Cultura de Integridad  para desarrollar, progresivamente, proyectos y productos de riesgos e inteligencia anticorrupción que resulten relevantes para los actores que integran el Sistema Nacional Anticorrupción y que, simultáneamente, se asocien a la Política Nacional Anticorrupción y su Programa de Implementación.</t>
  </si>
  <si>
    <t xml:space="preserve"> [(((Porcentaje de actores del Sistema Nacional Anticorrupción que señalaron conocer los productos de riesgos e inteligencia anticorrupción) + (Porcentaje de actores del Sistema Nacional Anticorrupción que señalaron como muy relevantes o relevantes los productos de riesgos e inteligencia anticorrupción ))/2) + ((Número de prioridades de la Política Nacional Anticorrupción asociadas a temas de riesgos, datos e inteligencia alrededor del cual se ha desarrollado al menos un proyecto de riesgos o inteligencia anticorrupción) + (Número de estrategias del Programa de Implementación de la Política Nacional Anticorrupción asociadas a temas de riesgos, datos e inteligencia anticorrupción alrededor del cual se ha desarrollado al menos un proyecto de riesgos o inteligencia anticorrupción)) / (Número de prioridades de la Política Nacional Anticorrupción y estrategias del Programa de Implementación de la Política Nacional Anticorrupción que se asocian a temas de riesgos, datos e inteligencia)*100]/2</t>
  </si>
  <si>
    <t>Los medios de verificación para este indicador son:
1. Para capturar la percepción de los actores del SNA, se prevé la realización de un  proyecto conjunto con la DGFCI que consistirá en el levantamiento de una encuesta a dichos actores para reconocer el grado de conocimiento y relevancia que asignan a los productos generados por la SESNA, entre los que se incluyen los de riesgos e inteligencia. 
Para este primer año, se prevé un nivel de conocimiento inicial de 50%, y de relevancia del 30%
2. Tablero analítico de prioridades de la PNA y estrategias del PI-PNA que se asocian a temas de riesgos, datos e inteligencia. Derivado del análisis, se tienen contabilizadas 16 prioridades de la PNA, así como 20 estrategias del PI-PNA).
3. Fichas de proyecto concluidas que incluirán la alineación lógica del mismo con las prioridades de la PNA y las estrategias del PI-PNA
El avance anual implica que los proyectos de riesgos e inteligencias concluidos se asocian a 3 prioridades de la PNA y 4 estrategias del PI-PNA relacionadas con temas de compras públicas e identificación de hechos de corrupción (en particular, enriquecimiento ilícito de personas servidoras públicas)</t>
  </si>
  <si>
    <t>1. Las solicitudes de proyectos y productos en materia de riesgos, inteligencia y ciencias de datos realizadas por la Comisión Ejecutiva de la SESNA y el Comité Coordinador del SNA se asocian con lo establecido en las políticas integrales aprobadas</t>
  </si>
  <si>
    <t>DGRIA
3.1</t>
  </si>
  <si>
    <t>Conclusión de proyectos en materia de riesgos e inteligencia anticorrupción</t>
  </si>
  <si>
    <t>Porcentaje de proyectos en materia de riesgos e inteligencia concluidos que son presentados a la Comisión Ejecutiva de la Secretaría Ejecutiva del Sistema Nacional Anticorrupción</t>
  </si>
  <si>
    <t>Mide el grado de avance en el desarrollo de metodologías, herramientas, estudios, informes, estadísticas en materia de análisis, gestión y mitigación de riesgos de corrupción e inteligencia presentados a la Comisión Ejecutiva de la Secretaría Ejecutiva del Sistema Nacional Anticorrupción, de acuerdo coMide el grado de avance en el desarrollo de metodologías, herramientas, estudios, informes, estadísticas en materia de análisis, gestión y mitigación de riesgos de corrupción e inteligencia presentados a la Comisión Ejecutiva de la Secretaría Ejecutiva del Sistema Nacional Anticorrupción, de acuerdo con lo establecido en el Programa Anual de Riesgos e Inteligencia Anticorrupción</t>
  </si>
  <si>
    <t>((Número de proyectos de riesgos e inteligencia  presentados a la Comisión Ejecutiva de la Secretaría Ejecutiva del Sistema Nacional Anticorrupción) / (Número de proyectos de riesgos e inteligencia previstos a realizar en el Programa Anual de Riesgos e Inteligencia Anticorrupción) )*100</t>
  </si>
  <si>
    <t>Para el caso de este indicador se utilizará como medio de verificación:
1. La programación de proyectos establecida en el Programa de trabajo en materia de riesgos e inteligencia anticorrupción, mismo que se dará a conocer, en su versión final, hacia finales del mes de febrero de 2023. De forma tentativa, se entrega matriz de proyectos de la Dirección General, la cual podrá sufrir cambios derivados de la presentación extraordinaria del Programa Anual de Trabajo en materia de Riesgos e Inteligencia Anticorrupción al CPC en febrero de 2023
2. Los proyectos de actas de la Comisión Ejecutiva de la SESNA, en donde se asiente la presentación de los proyectos de riesgos e inteligencia a este colegiado.</t>
  </si>
  <si>
    <t>1. Las sesiones de Comisión Ejecutiva se realizan de forma regular.</t>
  </si>
  <si>
    <t>DGFCI
4.1</t>
  </si>
  <si>
    <t>DGFCI</t>
  </si>
  <si>
    <t>4.- Instrumentos y herramientas para la socialización de conocimiento en materia de integridad y anticorrupción implementados.</t>
  </si>
  <si>
    <t xml:space="preserve">índice de posicionamiento institucional  (IP) </t>
  </si>
  <si>
    <t xml:space="preserve">El índice mide el porcentaje de logro en materia de capacitación y la influencia de las acciones de comunicación en la sociedad a través de su impacto en redes sociales 		</t>
  </si>
  <si>
    <r>
      <t xml:space="preserve">"IP = [(c_cap + c_com)/2]*100
c = componente de
c_cap = (s_per_con_cap / s_per_ini_cap)
_cap = capacitación
s_ = suma
per_ = personas
con = concluyeron
ini = iniciaron
c_com = (0 si ptc_red &lt; 0, 0.5 si ptc_red = 0, 1 si ptc_red &gt; 0)
_com = comunicación
ptc_red = tasa de crecimiento de suscriptores de redes sociales
ptc_red = s_(tc)_i / 6
ptc = promedio de tasa de crecimiento de suscriptores
tc = tasa de crecimiento de suscriptores
red = red social
_i = la i ésima red social
6 = el número total de redes sociales"		
c = componente de
</t>
    </r>
    <r>
      <rPr>
        <b/>
        <sz val="11"/>
        <color theme="1"/>
        <rFont val="Soberana Sans"/>
      </rPr>
      <t>c_cap</t>
    </r>
    <r>
      <rPr>
        <sz val="11"/>
        <color theme="1"/>
        <rFont val="Soberana Sans"/>
      </rPr>
      <t xml:space="preserve"> = (s_per_con_cap / s_per_ini_cap)
_cap = capacitación
s_ = suma
per_ = personas
con = concluyeron
ini = iniciaron
</t>
    </r>
    <r>
      <rPr>
        <b/>
        <sz val="11"/>
        <color theme="1"/>
        <rFont val="Soberana Sans"/>
      </rPr>
      <t>c_com</t>
    </r>
    <r>
      <rPr>
        <sz val="11"/>
        <color theme="1"/>
        <rFont val="Soberana Sans"/>
      </rPr>
      <t xml:space="preserve"> = (0 si ptc_red &lt; 0, 0.5 si ptc_red = 0, 1 si ptc_red &gt; 0)
_com = comunicación
ptc_red = tasa de crecimiento de suscriptores de redes sociales
ptc_red = s_(tc)_i / 6
ptc = promedio de tasa de crecimiento de suscriptores
tc = tasa de crecimiento de suscriptores
red = red social
_i = la i ésima red social
6 = el número total de redes sociales</t>
    </r>
  </si>
  <si>
    <t>índice</t>
  </si>
  <si>
    <t xml:space="preserve">Eficacia </t>
  </si>
  <si>
    <t xml:space="preserve">
Base de datos sobre suscriptores a redes sociales de la SESNA
Base de datos sobre capacitaciones </t>
  </si>
  <si>
    <t>Los entes públicos que componen al Sistema Nacional Anticorrupción participan en acciones de capacitación provistas por la PAA.
La sociedad mexicana considera a la corrupción y a su combate como temas prioritarios en la agenda nacional.</t>
  </si>
  <si>
    <t>DGFCI
4.2</t>
  </si>
  <si>
    <t xml:space="preserve">Incorporación de cursos al programa de Capacitación Especializada en Anticorrupción e Integridad </t>
  </si>
  <si>
    <t xml:space="preserve">Ejecución del programa de Promoción, Difusión y comunicación </t>
  </si>
  <si>
    <t xml:space="preserve">Porcentaje de atención a necesidades de capacitación Especializada en Anticorrupción e Integridad </t>
  </si>
  <si>
    <t>El indicador mide el porcentaje de cursos de capacitación para la PAA que fueron desarrollados y/o incorporados a la misma con respecto a la programación anual, tomando como referente la Encuesta de necesidades en capacitación especializada.</t>
  </si>
  <si>
    <r>
      <t xml:space="preserve">(Número de cursos de capacitación desarrollados, actualizados, adaptados </t>
    </r>
    <r>
      <rPr>
        <sz val="11"/>
        <color theme="1"/>
        <rFont val="Soberana Sans"/>
      </rPr>
      <t>y/o</t>
    </r>
    <r>
      <rPr>
        <sz val="11"/>
        <color theme="1"/>
        <rFont val="Soberana Sans"/>
        <family val="3"/>
      </rPr>
      <t xml:space="preserve">  incorporados a la PAA / Número de cursos de capacitación programados ) *100</t>
    </r>
  </si>
  <si>
    <t>Base de datos de la Encuesta de Detección de Necesidades de Capacitación. 
Micrositio de la Plataforma de Aprendizaje Anticorrupción.</t>
  </si>
  <si>
    <t>Las personas servidoras públicas de los sistemas estatales anticorrupción contestan correctamente la encuesta de necesidades de capacitación.
Las personas servidoras públicas de los sistemas estatales anticorrupción tienen interés en su formación continua,</t>
  </si>
  <si>
    <t xml:space="preserve">Porcentaje de cumplimiento del Programa  de Promoción, Difusión y comunicación </t>
  </si>
  <si>
    <t>El indicador mide el porcentaje de avance en la realización de  las actividades programadas y solicitadas a las DGFCI en el marco del respectivo Programa. Estas actividades comprenden: a. Actividades de comunicación social b. desarrollo de productos de difusión c. desarrollo del nuevo Portal SESNA .</t>
  </si>
  <si>
    <t>((Actividades de comunicación realizadas / actividades de comunicación programadas y solicitadas) * .4 + (Productos en materia de difusión realizados / productos en materia de difusión programados y solicitados) *.3  + (Actividades para el desarrollo del Portal SESNA desarrolladas / actividades para el desarrollo del Portal SESNA programadas) *.3) *100</t>
  </si>
  <si>
    <t>Archivo de concentración de la DGFCI. 
Redes sociales de la SESNA.
Archivo de materiales gráficos de la DGFCI
Términos de referencia y reportes de avance en la construcción del Portal SESNA</t>
  </si>
  <si>
    <t>Las redes sociales son un instrumento vigente y popular para la generación y consumo de contenidos en comunicación social.
Las personas consideran el tema de integridad y anticorrupción como prioridades en la agenda pública.
Las personas acceden al portal de la SESNA.</t>
  </si>
  <si>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</sst>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1">
    <font>
      <sz val="11"/>
      <color theme="1"/>
      <name val="Calibri"/>
      <family val="2"/>
      <scheme val="minor"/>
    </font>
    <font>
      <b/>
      <sz val="10"/>
      <name val="Calibri Light"/>
      <family val="2"/>
      <scheme val="major"/>
    </font>
    <font>
      <b/>
      <sz val="10"/>
      <color theme="1"/>
      <name val="Calibri Light"/>
      <family val="2"/>
      <scheme val="major"/>
    </font>
    <font>
      <sz val="10"/>
      <color theme="1"/>
      <name val="Calibri Light"/>
      <family val="2"/>
      <scheme val="major"/>
    </font>
    <font>
      <sz val="10"/>
      <name val="Calibri Light"/>
      <family val="2"/>
      <scheme val="major"/>
    </font>
    <font>
      <b/>
      <sz val="10"/>
      <color theme="0"/>
      <name val="Calibri Light"/>
      <family val="2"/>
      <scheme val="major"/>
    </font>
    <font>
      <b/>
      <sz val="11"/>
      <color theme="1"/>
      <name val="Soberana Sans"/>
      <family val="3"/>
    </font>
    <font>
      <sz val="11"/>
      <color theme="1"/>
      <name val="Soberana Sans"/>
      <family val="3"/>
    </font>
    <font>
      <b/>
      <sz val="12"/>
      <color theme="0"/>
      <name val="Calibri Light"/>
      <family val="2"/>
      <scheme val="major"/>
    </font>
    <font>
      <sz val="8"/>
      <name val="Calibri"/>
      <family val="2"/>
      <scheme val="minor"/>
    </font>
    <font>
      <b/>
      <sz val="9"/>
      <color theme="1"/>
      <name val="Calibri Light"/>
      <family val="2"/>
      <scheme val="major"/>
    </font>
    <font>
      <sz val="11"/>
      <name val="Soberana Sans"/>
      <family val="3"/>
    </font>
    <font>
      <sz val="10"/>
      <color rgb="FF000000"/>
      <name val="Montserrat Light"/>
    </font>
    <font>
      <sz val="11"/>
      <name val="Montserrat Light"/>
    </font>
    <font>
      <sz val="11"/>
      <color theme="1"/>
      <name val="Montserrat Light"/>
    </font>
    <font>
      <i/>
      <sz val="11"/>
      <color theme="1"/>
      <name val="Montserrat Light"/>
    </font>
    <font>
      <sz val="11"/>
      <color rgb="FFFF0000"/>
      <name val="Soberana Sans"/>
      <family val="3"/>
    </font>
    <font>
      <b/>
      <sz val="11"/>
      <name val="Montserrat Light"/>
    </font>
    <font>
      <b/>
      <sz val="11"/>
      <name val="Soberana Sans"/>
      <family val="3"/>
    </font>
    <font>
      <sz val="11"/>
      <color theme="1"/>
      <name val="Arial"/>
      <family val="2"/>
    </font>
    <font>
      <sz val="11"/>
      <color rgb="FFFF0000"/>
      <name val="Arial"/>
      <family val="2"/>
    </font>
    <font>
      <sz val="11"/>
      <color rgb="FF434343"/>
      <name val="Arial"/>
      <family val="2"/>
    </font>
    <font>
      <u/>
      <sz val="11"/>
      <color theme="1"/>
      <name val="Arial"/>
      <family val="2"/>
    </font>
    <font>
      <u/>
      <sz val="11"/>
      <color rgb="FF1155CC"/>
      <name val="Arial"/>
      <family val="2"/>
    </font>
    <font>
      <b/>
      <sz val="11"/>
      <color theme="1"/>
      <name val="Arial"/>
      <family val="2"/>
    </font>
    <font>
      <b/>
      <sz val="11"/>
      <color rgb="FFFF0000"/>
      <name val="Arial"/>
      <family val="2"/>
    </font>
    <font>
      <sz val="11"/>
      <color rgb="FF000000"/>
      <name val="Arial"/>
      <family val="2"/>
    </font>
    <font>
      <sz val="11"/>
      <name val="Soberana Sans"/>
    </font>
    <font>
      <sz val="11"/>
      <color theme="1"/>
      <name val="Soberana Sans"/>
    </font>
    <font>
      <b/>
      <sz val="11"/>
      <name val="Soberana Sans"/>
    </font>
    <font>
      <b/>
      <sz val="11"/>
      <color theme="1"/>
      <name val="Soberana Sans"/>
    </font>
  </fonts>
  <fills count="11">
    <fill>
      <patternFill patternType="none"/>
    </fill>
    <fill>
      <patternFill patternType="gray125"/>
    </fill>
    <fill>
      <patternFill patternType="solid">
        <fgColor theme="0" tint="-0.34998626667073579"/>
        <bgColor indexed="64"/>
      </patternFill>
    </fill>
    <fill>
      <patternFill patternType="solid">
        <fgColor rgb="FFC000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FFFF"/>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bgColor rgb="FFFFFFFF"/>
      </patternFill>
    </fill>
    <fill>
      <patternFill patternType="solid">
        <fgColor theme="0"/>
        <bgColor theme="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03">
    <xf numFmtId="0" fontId="0" fillId="0" borderId="0" xfId="0"/>
    <xf numFmtId="0" fontId="2" fillId="2"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2"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9" fontId="3" fillId="5"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3" fillId="7"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0" fontId="7"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0" fillId="0" borderId="0" xfId="0" applyAlignment="1" applyProtection="1">
      <alignment vertical="center" wrapText="1"/>
      <protection locked="0"/>
    </xf>
    <xf numFmtId="0" fontId="3" fillId="0" borderId="1" xfId="0" applyFont="1" applyBorder="1" applyAlignment="1" applyProtection="1">
      <alignment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164" fontId="3" fillId="0" borderId="0" xfId="0" applyNumberFormat="1" applyFont="1" applyAlignment="1" applyProtection="1">
      <alignment vertical="center"/>
      <protection locked="0"/>
    </xf>
    <xf numFmtId="0" fontId="3" fillId="0" borderId="0" xfId="0" applyFont="1" applyAlignment="1" applyProtection="1">
      <alignment horizontal="center" vertical="center"/>
      <protection locked="0"/>
    </xf>
    <xf numFmtId="164" fontId="3" fillId="0" borderId="0" xfId="0" applyNumberFormat="1" applyFont="1" applyAlignment="1" applyProtection="1">
      <alignment horizontal="center" vertical="center"/>
      <protection locked="0"/>
    </xf>
    <xf numFmtId="0" fontId="10" fillId="2" borderId="1" xfId="0" applyFont="1" applyFill="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5"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9" fontId="3" fillId="5" borderId="1" xfId="0" applyNumberFormat="1" applyFont="1" applyFill="1" applyBorder="1" applyAlignment="1">
      <alignment horizontal="center" vertical="center"/>
    </xf>
    <xf numFmtId="0" fontId="3" fillId="0" borderId="1" xfId="0" quotePrefix="1"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left" vertical="center" wrapText="1" indent="1"/>
    </xf>
    <xf numFmtId="16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pplyProtection="1">
      <alignment horizontal="center" vertical="center"/>
      <protection locked="0"/>
    </xf>
    <xf numFmtId="0" fontId="11" fillId="7" borderId="1" xfId="0" applyFont="1" applyFill="1" applyBorder="1" applyAlignment="1">
      <alignment horizontal="center" vertical="center" wrapText="1"/>
    </xf>
    <xf numFmtId="0" fontId="11" fillId="7" borderId="1" xfId="0" applyFont="1" applyFill="1" applyBorder="1" applyAlignment="1">
      <alignment horizontal="justify" vertical="center" wrapText="1"/>
    </xf>
    <xf numFmtId="0" fontId="7" fillId="7" borderId="1" xfId="0" applyFont="1" applyFill="1" applyBorder="1" applyAlignment="1">
      <alignment horizontal="center" vertical="center"/>
    </xf>
    <xf numFmtId="0" fontId="12" fillId="0" borderId="1" xfId="0" applyFont="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0" fontId="13" fillId="7" borderId="1" xfId="0" applyFont="1" applyFill="1" applyBorder="1" applyAlignment="1">
      <alignment horizontal="justify" vertical="center" wrapText="1"/>
    </xf>
    <xf numFmtId="0" fontId="14" fillId="7" borderId="1" xfId="0" applyFont="1" applyFill="1" applyBorder="1" applyAlignment="1">
      <alignment wrapText="1"/>
    </xf>
    <xf numFmtId="0" fontId="14"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19" fillId="9" borderId="9" xfId="0" applyFont="1" applyFill="1" applyBorder="1" applyAlignment="1">
      <alignment horizontal="center" vertical="center" wrapText="1"/>
    </xf>
    <xf numFmtId="0" fontId="19" fillId="9" borderId="9" xfId="0" applyFont="1" applyFill="1" applyBorder="1" applyAlignment="1">
      <alignment horizontal="left" vertical="center" wrapText="1"/>
    </xf>
    <xf numFmtId="0" fontId="20" fillId="9" borderId="9" xfId="0" applyFont="1" applyFill="1" applyBorder="1" applyAlignment="1">
      <alignment horizontal="center" vertical="center" wrapText="1"/>
    </xf>
    <xf numFmtId="0" fontId="22" fillId="9" borderId="9" xfId="0" applyFont="1" applyFill="1" applyBorder="1" applyAlignment="1">
      <alignment horizontal="left" vertical="center" wrapText="1"/>
    </xf>
    <xf numFmtId="0" fontId="19" fillId="9" borderId="9" xfId="0" applyFont="1" applyFill="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0" fillId="0" borderId="0" xfId="0" applyAlignment="1">
      <alignment horizontal="justify" vertical="center" wrapText="1"/>
    </xf>
    <xf numFmtId="0" fontId="28" fillId="0" borderId="1" xfId="0" applyFont="1" applyBorder="1" applyAlignment="1">
      <alignment horizontal="center" vertical="center"/>
    </xf>
    <xf numFmtId="0" fontId="29" fillId="0" borderId="1" xfId="0" applyFont="1" applyBorder="1" applyAlignment="1">
      <alignment horizontal="center" vertical="center" wrapText="1"/>
    </xf>
    <xf numFmtId="0" fontId="18" fillId="7" borderId="1" xfId="0" applyFont="1" applyFill="1" applyBorder="1" applyAlignment="1">
      <alignment horizontal="center" vertical="center" wrapText="1"/>
    </xf>
    <xf numFmtId="0" fontId="26" fillId="10" borderId="10" xfId="0" applyFont="1" applyFill="1" applyBorder="1" applyAlignment="1">
      <alignment horizontal="left" vertical="center" wrapText="1"/>
    </xf>
    <xf numFmtId="0" fontId="26" fillId="9" borderId="10" xfId="0" applyFont="1" applyFill="1" applyBorder="1" applyAlignment="1">
      <alignment horizontal="center" vertical="center" wrapText="1"/>
    </xf>
    <xf numFmtId="0" fontId="26" fillId="9" borderId="10" xfId="0" applyFont="1" applyFill="1" applyBorder="1" applyAlignment="1">
      <alignment horizontal="left" vertical="center" wrapText="1"/>
    </xf>
    <xf numFmtId="0" fontId="26" fillId="9" borderId="10" xfId="0" applyFont="1" applyFill="1" applyBorder="1" applyAlignment="1">
      <alignment horizontal="center" vertical="center"/>
    </xf>
    <xf numFmtId="0" fontId="27" fillId="0" borderId="1" xfId="0" applyFont="1" applyBorder="1" applyAlignment="1">
      <alignment vertical="center" wrapText="1"/>
    </xf>
    <xf numFmtId="0" fontId="2"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8" fillId="0" borderId="1" xfId="0" applyFont="1" applyBorder="1" applyAlignment="1">
      <alignment horizontal="justify" vertical="center" wrapText="1"/>
    </xf>
    <xf numFmtId="0" fontId="7" fillId="0" borderId="1" xfId="0" applyFont="1" applyBorder="1" applyAlignment="1">
      <alignment horizontal="center" vertical="center"/>
    </xf>
    <xf numFmtId="0" fontId="0" fillId="0" borderId="1" xfId="0" applyBorder="1" applyAlignment="1" applyProtection="1">
      <alignment horizontal="center" vertical="center" wrapText="1"/>
      <protection locked="0"/>
    </xf>
    <xf numFmtId="0" fontId="3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64" fontId="2"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cellXfs>
  <cellStyles count="1">
    <cellStyle name="Normal" xfId="0" builtinId="0"/>
  </cellStyles>
  <dxfs count="3">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F23A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2846784</xdr:colOff>
      <xdr:row>4</xdr:row>
      <xdr:rowOff>912019</xdr:rowOff>
    </xdr:from>
    <xdr:ext cx="65" cy="172227"/>
    <xdr:sp macro="" textlink="">
      <xdr:nvSpPr>
        <xdr:cNvPr id="2" name="CuadroTexto 1">
          <a:extLst>
            <a:ext uri="{FF2B5EF4-FFF2-40B4-BE49-F238E27FC236}">
              <a16:creationId xmlns:a16="http://schemas.microsoft.com/office/drawing/2014/main" id="{36F73BAF-AD0A-4387-9056-1B5B984B05F3}"/>
            </a:ext>
          </a:extLst>
        </xdr:cNvPr>
        <xdr:cNvSpPr txBox="1"/>
      </xdr:nvSpPr>
      <xdr:spPr>
        <a:xfrm>
          <a:off x="11905059" y="115014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5</xdr:col>
      <xdr:colOff>2846784</xdr:colOff>
      <xdr:row>3</xdr:row>
      <xdr:rowOff>912019</xdr:rowOff>
    </xdr:from>
    <xdr:ext cx="65" cy="172227"/>
    <xdr:sp macro="" textlink="">
      <xdr:nvSpPr>
        <xdr:cNvPr id="3" name="CuadroTexto 2">
          <a:extLst>
            <a:ext uri="{FF2B5EF4-FFF2-40B4-BE49-F238E27FC236}">
              <a16:creationId xmlns:a16="http://schemas.microsoft.com/office/drawing/2014/main" id="{13B86CF2-3464-46B3-BF9A-5F6AB838938D}"/>
            </a:ext>
          </a:extLst>
        </xdr:cNvPr>
        <xdr:cNvSpPr txBox="1"/>
      </xdr:nvSpPr>
      <xdr:spPr>
        <a:xfrm>
          <a:off x="14191059" y="319801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5</xdr:col>
      <xdr:colOff>1045482</xdr:colOff>
      <xdr:row>3</xdr:row>
      <xdr:rowOff>399143</xdr:rowOff>
    </xdr:from>
    <xdr:ext cx="1730375" cy="95250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67B3CCAC-45CB-4423-A508-E685CF8035DC}"/>
                </a:ext>
              </a:extLst>
            </xdr:cNvPr>
            <xdr:cNvSpPr txBox="1"/>
          </xdr:nvSpPr>
          <xdr:spPr>
            <a:xfrm>
              <a:off x="9019268" y="1759857"/>
              <a:ext cx="173037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2000" i="1">
                          <a:latin typeface="Cambria Math" panose="02040503050406030204" pitchFamily="18" charset="0"/>
                        </a:rPr>
                      </m:ctrlPr>
                    </m:fPr>
                    <m:num>
                      <m:sSub>
                        <m:sSubPr>
                          <m:ctrlPr>
                            <a:rPr lang="es-MX" sz="200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𝑖</m:t>
                          </m:r>
                        </m:sub>
                      </m:sSub>
                      <m:r>
                        <a:rPr lang="es-MX" sz="2000" b="0" i="1">
                          <a:latin typeface="Cambria Math" panose="02040503050406030204" pitchFamily="18" charset="0"/>
                        </a:rPr>
                        <m:t>−</m:t>
                      </m:r>
                      <m:sSub>
                        <m:sSubPr>
                          <m:ctrlPr>
                            <a:rPr lang="es-MX" sz="2000" b="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𝑗</m:t>
                          </m:r>
                        </m:sub>
                      </m:sSub>
                    </m:num>
                    <m:den>
                      <m:sSub>
                        <m:sSubPr>
                          <m:ctrlPr>
                            <a:rPr lang="es-MX" sz="200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𝑗</m:t>
                          </m:r>
                        </m:sub>
                      </m:sSub>
                    </m:den>
                  </m:f>
                </m:oMath>
              </a14:m>
              <a:r>
                <a:rPr lang="es-MX" sz="2000"/>
                <a:t>*100</a:t>
              </a:r>
            </a:p>
          </xdr:txBody>
        </xdr:sp>
      </mc:Choice>
      <mc:Fallback xmlns="">
        <xdr:sp macro="" textlink="">
          <xdr:nvSpPr>
            <xdr:cNvPr id="4" name="CuadroTexto 3">
              <a:extLst>
                <a:ext uri="{FF2B5EF4-FFF2-40B4-BE49-F238E27FC236}">
                  <a16:creationId xmlns:a16="http://schemas.microsoft.com/office/drawing/2014/main" id="{67B3CCAC-45CB-4423-A508-E685CF8035DC}"/>
                </a:ext>
              </a:extLst>
            </xdr:cNvPr>
            <xdr:cNvSpPr txBox="1"/>
          </xdr:nvSpPr>
          <xdr:spPr>
            <a:xfrm>
              <a:off x="9019268" y="1759857"/>
              <a:ext cx="173037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2000" i="0">
                  <a:latin typeface="Cambria Math" panose="02040503050406030204" pitchFamily="18" charset="0"/>
                </a:rPr>
                <a:t>(〖</a:t>
              </a:r>
              <a:r>
                <a:rPr lang="es-MX" sz="2000" b="0" i="0">
                  <a:latin typeface="Cambria Math" panose="02040503050406030204" pitchFamily="18" charset="0"/>
                </a:rPr>
                <a:t>𝑇𝑃〗_𝑖−〖𝑇𝑃〗_𝑗)/〖𝑇𝑃〗_𝑗 </a:t>
              </a:r>
              <a:r>
                <a:rPr lang="es-MX" sz="2000"/>
                <a:t>*100</a:t>
              </a:r>
            </a:p>
          </xdr:txBody>
        </xdr:sp>
      </mc:Fallback>
    </mc:AlternateContent>
    <xdr:clientData/>
  </xdr:oneCellAnchor>
  <xdr:oneCellAnchor>
    <xdr:from>
      <xdr:col>5</xdr:col>
      <xdr:colOff>2846784</xdr:colOff>
      <xdr:row>4</xdr:row>
      <xdr:rowOff>912019</xdr:rowOff>
    </xdr:from>
    <xdr:ext cx="65" cy="172227"/>
    <xdr:sp macro="" textlink="">
      <xdr:nvSpPr>
        <xdr:cNvPr id="5" name="CuadroTexto 4">
          <a:extLst>
            <a:ext uri="{FF2B5EF4-FFF2-40B4-BE49-F238E27FC236}">
              <a16:creationId xmlns:a16="http://schemas.microsoft.com/office/drawing/2014/main" id="{E235DA04-B2E3-4397-85CE-6F5E3A3B4D51}"/>
            </a:ext>
          </a:extLst>
        </xdr:cNvPr>
        <xdr:cNvSpPr txBox="1"/>
      </xdr:nvSpPr>
      <xdr:spPr>
        <a:xfrm>
          <a:off x="14191059" y="654129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5</xdr:col>
      <xdr:colOff>2846784</xdr:colOff>
      <xdr:row>4</xdr:row>
      <xdr:rowOff>912019</xdr:rowOff>
    </xdr:from>
    <xdr:ext cx="65" cy="172227"/>
    <xdr:sp macro="" textlink="">
      <xdr:nvSpPr>
        <xdr:cNvPr id="6" name="CuadroTexto 5">
          <a:extLst>
            <a:ext uri="{FF2B5EF4-FFF2-40B4-BE49-F238E27FC236}">
              <a16:creationId xmlns:a16="http://schemas.microsoft.com/office/drawing/2014/main" id="{A1A5D089-3CD8-4389-918A-547C87E0319C}"/>
            </a:ext>
          </a:extLst>
        </xdr:cNvPr>
        <xdr:cNvSpPr txBox="1"/>
      </xdr:nvSpPr>
      <xdr:spPr>
        <a:xfrm>
          <a:off x="14191059" y="654129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5</xdr:col>
      <xdr:colOff>2846784</xdr:colOff>
      <xdr:row>5</xdr:row>
      <xdr:rowOff>912019</xdr:rowOff>
    </xdr:from>
    <xdr:ext cx="65" cy="172227"/>
    <xdr:sp macro="" textlink="">
      <xdr:nvSpPr>
        <xdr:cNvPr id="7" name="CuadroTexto 6">
          <a:extLst>
            <a:ext uri="{FF2B5EF4-FFF2-40B4-BE49-F238E27FC236}">
              <a16:creationId xmlns:a16="http://schemas.microsoft.com/office/drawing/2014/main" id="{F1400667-69EF-44E8-96BC-45D93BD7BFD1}"/>
            </a:ext>
          </a:extLst>
        </xdr:cNvPr>
        <xdr:cNvSpPr txBox="1"/>
      </xdr:nvSpPr>
      <xdr:spPr>
        <a:xfrm>
          <a:off x="11181159" y="48553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5</xdr:col>
      <xdr:colOff>2762250</xdr:colOff>
      <xdr:row>6</xdr:row>
      <xdr:rowOff>847725</xdr:rowOff>
    </xdr:from>
    <xdr:ext cx="95250" cy="228600"/>
    <xdr:sp macro="" textlink="">
      <xdr:nvSpPr>
        <xdr:cNvPr id="9" name="Shape 16">
          <a:extLst>
            <a:ext uri="{FF2B5EF4-FFF2-40B4-BE49-F238E27FC236}">
              <a16:creationId xmlns:a16="http://schemas.microsoft.com/office/drawing/2014/main" id="{CFE732B6-FC16-4265-9889-B284F51C5C1F}"/>
            </a:ext>
          </a:extLst>
        </xdr:cNvPr>
        <xdr:cNvSpPr txBox="1"/>
      </xdr:nvSpPr>
      <xdr:spPr>
        <a:xfrm>
          <a:off x="9963150" y="4724400"/>
          <a:ext cx="95250" cy="22860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2846784</xdr:colOff>
      <xdr:row>8</xdr:row>
      <xdr:rowOff>912019</xdr:rowOff>
    </xdr:from>
    <xdr:ext cx="65" cy="172227"/>
    <xdr:sp macro="" textlink="">
      <xdr:nvSpPr>
        <xdr:cNvPr id="10" name="CuadroTexto 9">
          <a:extLst>
            <a:ext uri="{FF2B5EF4-FFF2-40B4-BE49-F238E27FC236}">
              <a16:creationId xmlns:a16="http://schemas.microsoft.com/office/drawing/2014/main" id="{83346D1D-C5E1-4FD5-8188-A9FB9B1B03DC}"/>
            </a:ext>
          </a:extLst>
        </xdr:cNvPr>
        <xdr:cNvSpPr txBox="1"/>
      </xdr:nvSpPr>
      <xdr:spPr>
        <a:xfrm>
          <a:off x="15343584" y="475059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lataformadigitalnacional.org/cobertu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8126-CECF-4C61-9079-8520EBD7B20D}">
  <dimension ref="A1:CS16"/>
  <sheetViews>
    <sheetView tabSelected="1" zoomScale="70" zoomScaleNormal="70" workbookViewId="0">
      <pane xSplit="4" ySplit="3" topLeftCell="E9" activePane="bottomRight" state="frozen"/>
      <selection pane="topRight" activeCell="E1" sqref="E1"/>
      <selection pane="bottomLeft" activeCell="A4" sqref="A4"/>
      <selection pane="bottomRight" activeCell="D12" sqref="D12"/>
    </sheetView>
  </sheetViews>
  <sheetFormatPr baseColWidth="10" defaultColWidth="11.42578125" defaultRowHeight="15"/>
  <cols>
    <col min="1" max="1" width="16.28515625" style="27" bestFit="1" customWidth="1"/>
    <col min="2" max="2" width="10.85546875" style="27" customWidth="1"/>
    <col min="3" max="4" width="30.7109375" style="27" customWidth="1"/>
    <col min="5" max="5" width="56.5703125" style="27" customWidth="1"/>
    <col min="6" max="6" width="65.85546875" style="27" customWidth="1"/>
    <col min="7" max="7" width="13.7109375" style="27" customWidth="1"/>
    <col min="8" max="8" width="13.85546875" style="27" customWidth="1"/>
    <col min="9" max="9" width="15.140625" style="27" customWidth="1"/>
    <col min="10" max="10" width="12.42578125" style="27" customWidth="1"/>
    <col min="11" max="12" width="30.7109375" style="27" customWidth="1"/>
    <col min="13" max="13" width="30" style="28" bestFit="1" customWidth="1"/>
    <col min="14" max="14" width="11.5703125" style="28" bestFit="1" customWidth="1"/>
    <col min="15" max="15" width="12" style="28" bestFit="1" customWidth="1"/>
    <col min="16" max="16" width="16.28515625" style="28" bestFit="1" customWidth="1"/>
    <col min="17" max="17" width="12.42578125" style="28" bestFit="1" customWidth="1"/>
    <col min="18" max="18" width="12.5703125" style="28" bestFit="1" customWidth="1"/>
    <col min="19" max="19" width="13.42578125" style="28" customWidth="1"/>
    <col min="20" max="20" width="12.5703125" style="28" customWidth="1"/>
    <col min="21" max="21" width="12.42578125" style="28" customWidth="1"/>
    <col min="22" max="22" width="14.7109375" style="28" customWidth="1"/>
    <col min="23" max="23" width="12.7109375" style="28" customWidth="1"/>
    <col min="24" max="24" width="12.85546875" style="28" customWidth="1"/>
    <col min="25" max="25" width="38.42578125" style="28" customWidth="1"/>
    <col min="26" max="26" width="8.28515625" style="28" bestFit="1" customWidth="1"/>
    <col min="27" max="27" width="8.7109375" style="28" bestFit="1" customWidth="1"/>
    <col min="28" max="28" width="13.5703125" style="28" bestFit="1" customWidth="1"/>
    <col min="29" max="29" width="18.28515625" style="28" bestFit="1" customWidth="1"/>
    <col min="30" max="30" width="12.42578125" style="28" bestFit="1" customWidth="1"/>
    <col min="31" max="31" width="10.7109375" style="28" bestFit="1" customWidth="1"/>
    <col min="32" max="32" width="14" style="28" bestFit="1" customWidth="1"/>
    <col min="33" max="33" width="10.42578125" style="28" bestFit="1" customWidth="1"/>
    <col min="34" max="34" width="27.85546875" style="28" bestFit="1" customWidth="1"/>
    <col min="35" max="35" width="12" style="28" hidden="1" customWidth="1"/>
    <col min="36" max="36" width="7.140625" style="28" hidden="1" customWidth="1"/>
    <col min="37" max="37" width="14.42578125" style="28" hidden="1" customWidth="1"/>
    <col min="38" max="38" width="19.5703125" style="28" hidden="1" customWidth="1"/>
    <col min="39" max="39" width="12.7109375" style="28" customWidth="1"/>
    <col min="40" max="42" width="14.85546875" style="28" customWidth="1"/>
    <col min="43" max="43" width="16.85546875" style="28" customWidth="1"/>
    <col min="44" max="44" width="12.85546875" style="28" customWidth="1"/>
    <col min="45" max="45" width="37.85546875" style="28" customWidth="1"/>
    <col min="46" max="46" width="33.28515625" style="28" hidden="1" customWidth="1"/>
    <col min="47" max="47" width="26" style="28" hidden="1" customWidth="1"/>
    <col min="48" max="48" width="34.7109375" style="28" hidden="1" customWidth="1"/>
    <col min="49" max="49" width="37.42578125" style="28" hidden="1" customWidth="1"/>
    <col min="50" max="50" width="13.85546875" style="28" customWidth="1"/>
    <col min="51" max="52" width="13" style="28" customWidth="1"/>
    <col min="53" max="53" width="15.42578125" style="28" customWidth="1"/>
    <col min="54" max="54" width="16.85546875" style="28" customWidth="1"/>
    <col min="55" max="55" width="12.85546875" style="28" customWidth="1"/>
    <col min="56" max="56" width="30" style="28" customWidth="1"/>
    <col min="57" max="57" width="38" style="28" hidden="1" customWidth="1"/>
    <col min="58" max="58" width="29.7109375" style="28" hidden="1" customWidth="1"/>
    <col min="59" max="59" width="25.140625" style="28" hidden="1" customWidth="1"/>
    <col min="60" max="60" width="37.140625" style="28" hidden="1" customWidth="1"/>
    <col min="61" max="61" width="14.140625" style="28" customWidth="1"/>
    <col min="62" max="62" width="10.85546875" style="28" customWidth="1"/>
    <col min="63" max="63" width="12.7109375" style="28" customWidth="1"/>
    <col min="64" max="64" width="14.28515625" style="28" customWidth="1"/>
    <col min="65" max="65" width="19.28515625" style="28" customWidth="1"/>
    <col min="66" max="66" width="12.7109375" style="28" customWidth="1"/>
    <col min="67" max="67" width="51.7109375" style="28" customWidth="1"/>
    <col min="68" max="70" width="20.7109375" style="28" hidden="1" customWidth="1"/>
    <col min="71" max="71" width="33.140625" style="28" hidden="1" customWidth="1"/>
    <col min="72" max="72" width="42.42578125" style="28" customWidth="1"/>
    <col min="73" max="74" width="33.140625" style="28" customWidth="1"/>
    <col min="75" max="75" width="33.140625" style="29" customWidth="1"/>
    <col min="76" max="76" width="33.140625" style="31" customWidth="1"/>
    <col min="77" max="77" width="25.140625" style="30" customWidth="1"/>
    <col min="78" max="89" width="15.7109375" style="30" customWidth="1"/>
    <col min="90" max="90" width="33.140625" style="22" hidden="1" customWidth="1"/>
    <col min="91" max="91" width="41" style="22" hidden="1" customWidth="1"/>
    <col min="92" max="92" width="34.140625" style="22" hidden="1" customWidth="1"/>
    <col min="93" max="93" width="32.85546875" style="22" hidden="1" customWidth="1"/>
    <col min="94" max="94" width="46.7109375" style="22" hidden="1" customWidth="1"/>
    <col min="95" max="95" width="43.42578125" style="22" hidden="1" customWidth="1"/>
    <col min="96" max="96" width="76.85546875" style="22" customWidth="1"/>
    <col min="97" max="97" width="11.42578125" style="22"/>
    <col min="98" max="16384" width="11.42578125" style="5"/>
  </cols>
  <sheetData>
    <row r="1" spans="1:97" ht="19.5" customHeight="1">
      <c r="A1" s="98" t="s">
        <v>0</v>
      </c>
      <c r="B1" s="94" t="s">
        <v>110</v>
      </c>
      <c r="C1" s="94" t="s">
        <v>1</v>
      </c>
      <c r="D1" s="94" t="s">
        <v>2</v>
      </c>
      <c r="E1" s="94"/>
      <c r="F1" s="94"/>
      <c r="G1" s="94"/>
      <c r="H1" s="94"/>
      <c r="I1" s="94"/>
      <c r="J1" s="94"/>
      <c r="K1" s="94" t="s">
        <v>3</v>
      </c>
      <c r="L1" s="94" t="s">
        <v>4</v>
      </c>
      <c r="M1" s="94" t="s">
        <v>5</v>
      </c>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87" t="s">
        <v>6</v>
      </c>
      <c r="BU1" s="88"/>
      <c r="BV1" s="88"/>
      <c r="BW1" s="88"/>
      <c r="BX1" s="88"/>
      <c r="BY1" s="88"/>
      <c r="BZ1" s="88"/>
      <c r="CA1" s="88"/>
      <c r="CB1" s="88"/>
      <c r="CC1" s="88"/>
      <c r="CD1" s="88"/>
      <c r="CE1" s="88"/>
      <c r="CF1" s="88"/>
      <c r="CG1" s="88"/>
      <c r="CH1" s="88"/>
      <c r="CI1" s="88"/>
      <c r="CJ1" s="88"/>
      <c r="CK1" s="89"/>
      <c r="CL1" s="99" t="s">
        <v>7</v>
      </c>
      <c r="CM1" s="99"/>
      <c r="CN1" s="99"/>
      <c r="CO1" s="99"/>
      <c r="CP1" s="99" t="s">
        <v>8</v>
      </c>
      <c r="CQ1" s="99"/>
      <c r="CR1" s="3"/>
      <c r="CS1" s="4"/>
    </row>
    <row r="2" spans="1:97" ht="23.25" customHeight="1">
      <c r="A2" s="98"/>
      <c r="B2" s="94"/>
      <c r="C2" s="94"/>
      <c r="D2" s="94"/>
      <c r="E2" s="94"/>
      <c r="F2" s="94"/>
      <c r="G2" s="94"/>
      <c r="H2" s="94"/>
      <c r="I2" s="94"/>
      <c r="J2" s="94"/>
      <c r="K2" s="94"/>
      <c r="L2" s="94"/>
      <c r="M2" s="94" t="s">
        <v>9</v>
      </c>
      <c r="N2" s="94" t="s">
        <v>10</v>
      </c>
      <c r="O2" s="94"/>
      <c r="P2" s="94"/>
      <c r="Q2" s="94"/>
      <c r="R2" s="94"/>
      <c r="S2" s="90" t="s">
        <v>11</v>
      </c>
      <c r="T2" s="91"/>
      <c r="U2" s="91"/>
      <c r="V2" s="91"/>
      <c r="W2" s="91"/>
      <c r="X2" s="91"/>
      <c r="Y2" s="91"/>
      <c r="Z2" s="91"/>
      <c r="AA2" s="91"/>
      <c r="AB2" s="91"/>
      <c r="AC2" s="92"/>
      <c r="AD2" s="95" t="s">
        <v>12</v>
      </c>
      <c r="AE2" s="95"/>
      <c r="AF2" s="95"/>
      <c r="AG2" s="95"/>
      <c r="AH2" s="95"/>
      <c r="AI2" s="95"/>
      <c r="AJ2" s="95"/>
      <c r="AK2" s="95"/>
      <c r="AL2" s="95"/>
      <c r="AM2" s="94" t="s">
        <v>13</v>
      </c>
      <c r="AN2" s="94"/>
      <c r="AO2" s="94"/>
      <c r="AP2" s="94"/>
      <c r="AQ2" s="94"/>
      <c r="AR2" s="94"/>
      <c r="AS2" s="94"/>
      <c r="AT2" s="94"/>
      <c r="AU2" s="94"/>
      <c r="AV2" s="94"/>
      <c r="AW2" s="94"/>
      <c r="AX2" s="94" t="s">
        <v>14</v>
      </c>
      <c r="AY2" s="94"/>
      <c r="AZ2" s="94"/>
      <c r="BA2" s="94"/>
      <c r="BB2" s="94"/>
      <c r="BC2" s="94"/>
      <c r="BD2" s="94"/>
      <c r="BE2" s="94"/>
      <c r="BF2" s="94"/>
      <c r="BG2" s="94"/>
      <c r="BH2" s="94"/>
      <c r="BI2" s="94" t="s">
        <v>15</v>
      </c>
      <c r="BJ2" s="94"/>
      <c r="BK2" s="94"/>
      <c r="BL2" s="94"/>
      <c r="BM2" s="94"/>
      <c r="BN2" s="94"/>
      <c r="BO2" s="94"/>
      <c r="BP2" s="94"/>
      <c r="BQ2" s="94"/>
      <c r="BR2" s="94"/>
      <c r="BS2" s="94"/>
      <c r="BT2" s="94" t="s">
        <v>16</v>
      </c>
      <c r="BU2" s="96" t="s">
        <v>17</v>
      </c>
      <c r="BV2" s="96"/>
      <c r="BW2" s="97" t="s">
        <v>18</v>
      </c>
      <c r="BX2" s="97" t="s">
        <v>19</v>
      </c>
      <c r="BY2" s="94" t="s">
        <v>20</v>
      </c>
      <c r="BZ2" s="100" t="s">
        <v>21</v>
      </c>
      <c r="CA2" s="101"/>
      <c r="CB2" s="101"/>
      <c r="CC2" s="101"/>
      <c r="CD2" s="101"/>
      <c r="CE2" s="101"/>
      <c r="CF2" s="101"/>
      <c r="CG2" s="101"/>
      <c r="CH2" s="101"/>
      <c r="CI2" s="101"/>
      <c r="CJ2" s="101"/>
      <c r="CK2" s="102"/>
      <c r="CL2" s="99"/>
      <c r="CM2" s="99"/>
      <c r="CN2" s="99"/>
      <c r="CO2" s="99"/>
      <c r="CP2" s="99"/>
      <c r="CQ2" s="99"/>
      <c r="CR2" s="3"/>
      <c r="CS2" s="4"/>
    </row>
    <row r="3" spans="1:97" ht="63.75">
      <c r="A3" s="98"/>
      <c r="B3" s="94"/>
      <c r="C3" s="94"/>
      <c r="D3" s="1" t="s">
        <v>22</v>
      </c>
      <c r="E3" s="1" t="s">
        <v>23</v>
      </c>
      <c r="F3" s="1" t="s">
        <v>24</v>
      </c>
      <c r="G3" s="1" t="s">
        <v>25</v>
      </c>
      <c r="H3" s="1" t="s">
        <v>26</v>
      </c>
      <c r="I3" s="1" t="s">
        <v>27</v>
      </c>
      <c r="J3" s="1" t="s">
        <v>28</v>
      </c>
      <c r="K3" s="94"/>
      <c r="L3" s="94"/>
      <c r="M3" s="94"/>
      <c r="N3" s="1" t="s">
        <v>29</v>
      </c>
      <c r="O3" s="1" t="s">
        <v>30</v>
      </c>
      <c r="P3" s="1" t="s">
        <v>31</v>
      </c>
      <c r="Q3" s="1" t="s">
        <v>32</v>
      </c>
      <c r="R3" s="1" t="s">
        <v>33</v>
      </c>
      <c r="S3" s="1" t="s">
        <v>34</v>
      </c>
      <c r="T3" s="1" t="s">
        <v>35</v>
      </c>
      <c r="U3" s="1" t="s">
        <v>36</v>
      </c>
      <c r="V3" s="32" t="s">
        <v>37</v>
      </c>
      <c r="W3" s="1" t="s">
        <v>38</v>
      </c>
      <c r="X3" s="1" t="s">
        <v>39</v>
      </c>
      <c r="Y3" s="1" t="s">
        <v>40</v>
      </c>
      <c r="Z3" s="1" t="s">
        <v>41</v>
      </c>
      <c r="AA3" s="1" t="s">
        <v>42</v>
      </c>
      <c r="AB3" s="1" t="s">
        <v>43</v>
      </c>
      <c r="AC3" s="6" t="s">
        <v>44</v>
      </c>
      <c r="AD3" s="1" t="s">
        <v>34</v>
      </c>
      <c r="AE3" s="1" t="s">
        <v>35</v>
      </c>
      <c r="AF3" s="1" t="s">
        <v>38</v>
      </c>
      <c r="AG3" s="1" t="s">
        <v>39</v>
      </c>
      <c r="AH3" s="1" t="s">
        <v>40</v>
      </c>
      <c r="AI3" s="1" t="s">
        <v>41</v>
      </c>
      <c r="AJ3" s="1" t="s">
        <v>42</v>
      </c>
      <c r="AK3" s="1" t="s">
        <v>43</v>
      </c>
      <c r="AL3" s="6" t="s">
        <v>44</v>
      </c>
      <c r="AM3" s="1" t="s">
        <v>34</v>
      </c>
      <c r="AN3" s="1" t="s">
        <v>35</v>
      </c>
      <c r="AO3" s="1" t="s">
        <v>36</v>
      </c>
      <c r="AP3" s="32" t="s">
        <v>37</v>
      </c>
      <c r="AQ3" s="1" t="s">
        <v>38</v>
      </c>
      <c r="AR3" s="1" t="s">
        <v>39</v>
      </c>
      <c r="AS3" s="1" t="s">
        <v>40</v>
      </c>
      <c r="AT3" s="1" t="s">
        <v>41</v>
      </c>
      <c r="AU3" s="1" t="s">
        <v>42</v>
      </c>
      <c r="AV3" s="1" t="s">
        <v>43</v>
      </c>
      <c r="AW3" s="6" t="s">
        <v>44</v>
      </c>
      <c r="AX3" s="1" t="s">
        <v>34</v>
      </c>
      <c r="AY3" s="1" t="s">
        <v>35</v>
      </c>
      <c r="AZ3" s="1" t="s">
        <v>36</v>
      </c>
      <c r="BA3" s="32" t="s">
        <v>37</v>
      </c>
      <c r="BB3" s="1" t="s">
        <v>38</v>
      </c>
      <c r="BC3" s="1" t="s">
        <v>39</v>
      </c>
      <c r="BD3" s="1" t="s">
        <v>40</v>
      </c>
      <c r="BE3" s="1" t="s">
        <v>41</v>
      </c>
      <c r="BF3" s="1" t="s">
        <v>42</v>
      </c>
      <c r="BG3" s="1" t="s">
        <v>43</v>
      </c>
      <c r="BH3" s="6" t="s">
        <v>44</v>
      </c>
      <c r="BI3" s="1" t="s">
        <v>34</v>
      </c>
      <c r="BJ3" s="1" t="s">
        <v>35</v>
      </c>
      <c r="BK3" s="1" t="s">
        <v>36</v>
      </c>
      <c r="BL3" s="32" t="s">
        <v>37</v>
      </c>
      <c r="BM3" s="1" t="s">
        <v>38</v>
      </c>
      <c r="BN3" s="1" t="s">
        <v>39</v>
      </c>
      <c r="BO3" s="1" t="s">
        <v>40</v>
      </c>
      <c r="BP3" s="1" t="s">
        <v>41</v>
      </c>
      <c r="BQ3" s="1" t="s">
        <v>42</v>
      </c>
      <c r="BR3" s="1" t="s">
        <v>43</v>
      </c>
      <c r="BS3" s="6" t="s">
        <v>44</v>
      </c>
      <c r="BT3" s="94"/>
      <c r="BU3" s="1" t="s">
        <v>45</v>
      </c>
      <c r="BV3" s="1" t="s">
        <v>46</v>
      </c>
      <c r="BW3" s="97"/>
      <c r="BX3" s="97"/>
      <c r="BY3" s="94"/>
      <c r="BZ3" s="1" t="s">
        <v>47</v>
      </c>
      <c r="CA3" s="1" t="s">
        <v>48</v>
      </c>
      <c r="CB3" s="1" t="s">
        <v>49</v>
      </c>
      <c r="CC3" s="1" t="s">
        <v>50</v>
      </c>
      <c r="CD3" s="1" t="s">
        <v>51</v>
      </c>
      <c r="CE3" s="1" t="s">
        <v>52</v>
      </c>
      <c r="CF3" s="1" t="s">
        <v>53</v>
      </c>
      <c r="CG3" s="1" t="s">
        <v>54</v>
      </c>
      <c r="CH3" s="1" t="s">
        <v>55</v>
      </c>
      <c r="CI3" s="1" t="s">
        <v>56</v>
      </c>
      <c r="CJ3" s="1" t="s">
        <v>57</v>
      </c>
      <c r="CK3" s="1" t="s">
        <v>58</v>
      </c>
      <c r="CL3" s="2" t="s">
        <v>59</v>
      </c>
      <c r="CM3" s="2" t="s">
        <v>41</v>
      </c>
      <c r="CN3" s="2" t="s">
        <v>42</v>
      </c>
      <c r="CO3" s="2" t="s">
        <v>43</v>
      </c>
      <c r="CP3" s="2" t="s">
        <v>60</v>
      </c>
      <c r="CQ3" s="2" t="s">
        <v>61</v>
      </c>
      <c r="CR3" s="7" t="s">
        <v>62</v>
      </c>
      <c r="CS3" s="4"/>
    </row>
    <row r="4" spans="1:97" s="23" customFormat="1" ht="270.75" customHeight="1">
      <c r="A4" s="8" t="s">
        <v>63</v>
      </c>
      <c r="B4" s="8" t="s">
        <v>99</v>
      </c>
      <c r="C4" s="52" t="s">
        <v>102</v>
      </c>
      <c r="D4" s="57" t="s">
        <v>103</v>
      </c>
      <c r="E4" s="54" t="s">
        <v>104</v>
      </c>
      <c r="F4" s="55" t="s">
        <v>109</v>
      </c>
      <c r="G4" s="53" t="s">
        <v>105</v>
      </c>
      <c r="H4" s="53" t="s">
        <v>66</v>
      </c>
      <c r="I4" s="53" t="s">
        <v>67</v>
      </c>
      <c r="J4" s="53" t="s">
        <v>68</v>
      </c>
      <c r="K4" s="54" t="s">
        <v>106</v>
      </c>
      <c r="L4" s="54" t="s">
        <v>107</v>
      </c>
      <c r="M4" s="56" t="s">
        <v>108</v>
      </c>
      <c r="N4" s="11" t="s">
        <v>118</v>
      </c>
      <c r="O4" s="12"/>
      <c r="P4" s="12" t="str">
        <f t="shared" ref="P4:P15" si="0">IF(ISERROR((-1)*(100-((O4*100)/N4))),"",((-1)*(100-((O4*100)/N4))))</f>
        <v/>
      </c>
      <c r="Q4" s="12" t="str">
        <f t="shared" ref="Q4:Q15" si="1">IF(ISERROR(IF(M$11="Ascendente",(IF(AND(P4&gt;=(-5),P4&lt;=15),"Aceptable",(IF(AND(P4&gt;=(-10),P4&lt;(-5)),"Riesgo","Crítico")))),(IF(AND(P4&gt;=(-15),P4&lt;=5),"Aceptable",(IF(AND(P4&gt;5,P4&lt;=15),"Riesgo","Crítico")))))),"",(IF(M4="Ascendente",(IF(AND(P4&gt;=(-5),P4&lt;=15),"Aceptable",(IF(AND(P4&gt;=(-10),P4&lt;(-5)),"Riesgo","Crítico")))),(IF(AND(P4&gt;=(-15),P4&lt;=5),"Aceptable",(IF(AND(P4&gt;5,P4&lt;=15),"Riesgo","Crítico")))))))</f>
        <v>Crítico</v>
      </c>
      <c r="R4" s="12"/>
      <c r="S4" s="39" t="s">
        <v>118</v>
      </c>
      <c r="T4" s="12"/>
      <c r="U4" s="12"/>
      <c r="V4" s="12"/>
      <c r="W4" s="12" t="str">
        <f>IF(ISERROR((-1)*(100-((T4*100)/S4))),"",((-1)*(100-((T4*100)/S4))))</f>
        <v/>
      </c>
      <c r="X4" s="12" t="str">
        <f t="shared" ref="X4:X15" si="2">IF(ISERROR(IF(R$11="Ascendente",(IF(AND(W4&gt;=(-5),W4&lt;=15),"Aceptable",(IF(AND(W4&gt;=(-10),W4&lt;(-5)),"Riesgo","Crítico")))),(IF(AND(W4&gt;=(-15),W4&lt;=5),"Aceptable",(IF(AND(W4&gt;5,W4&lt;=15),"Riesgo","Crítico")))))),"",(IF(R4="Ascendente",(IF(AND(W4&gt;=(-5),W4&lt;=15),"Aceptable",(IF(AND(W4&gt;=(-10),W4&lt;(-5)),"Riesgo","Crítico")))),(IF(AND(W4&gt;=(-15),W4&lt;=5),"Aceptable",(IF(AND(W4&gt;5,W4&lt;=15),"Riesgo","Crítico")))))))</f>
        <v>Crítico</v>
      </c>
      <c r="Y4" s="12"/>
      <c r="Z4" s="12"/>
      <c r="AA4" s="12"/>
      <c r="AB4" s="12"/>
      <c r="AC4" s="12"/>
      <c r="AD4" s="39" t="s">
        <v>118</v>
      </c>
      <c r="AE4" s="12"/>
      <c r="AF4" s="12" t="str">
        <f t="shared" ref="AF4:AF10" si="3">IF(ISERROR((-1)*(100-((AE4*100)/AD4))),"",((-1)*(100-((AE4*100)/AD4))))</f>
        <v/>
      </c>
      <c r="AG4" s="12" t="str">
        <f t="shared" ref="AG4:AG11" si="4">IF(ISERROR(IF(AC$11="Ascendente",(IF(AND(AF4&gt;=(-5),AF4&lt;=15),"Aceptable",(IF(AND(AF4&gt;=(-10),AF4&lt;(-5)),"Riesgo","Crítico")))),(IF(AND(AF4&gt;=(-15),AF4&lt;=5),"Aceptable",(IF(AND(AF4&gt;5,AF4&lt;=15),"Riesgo","Crítico")))))),"",(IF(AC4="Ascendente",(IF(AND(AF4&gt;=(-5),AF4&lt;=15),"Aceptable",(IF(AND(AF4&gt;=(-10),AF4&lt;(-5)),"Riesgo","Crítico")))),(IF(AND(AF4&gt;=(-15),AF4&lt;=5),"Aceptable",(IF(AND(AF4&gt;5,AF4&lt;=15),"Riesgo","Crítico")))))))</f>
        <v>Crítico</v>
      </c>
      <c r="AH4" s="10"/>
      <c r="AI4" s="10"/>
      <c r="AJ4" s="10"/>
      <c r="AK4" s="10"/>
      <c r="AL4" s="10"/>
      <c r="AM4" s="39" t="s">
        <v>118</v>
      </c>
      <c r="AN4" s="12"/>
      <c r="AO4" s="12"/>
      <c r="AP4" s="12"/>
      <c r="AQ4" s="12" t="str">
        <f t="shared" ref="AQ4:AQ10" si="5">IF(ISERROR((-1)*(100-((AN4*100)/AM4))),"",((-1)*(100-((AN4*100)/AM4))))</f>
        <v/>
      </c>
      <c r="AR4" s="12" t="str">
        <f>IF(ISERROR(IF(Y$11="Ascendente",(IF(AND(AQ4&gt;=(-5),AQ4&lt;=15),"Aceptable",(IF(AND(AQ4&gt;=(-10),AQ4&lt;(-5)),"Riesgo","Crítico")))),(IF(AND(AQ4&gt;=(-15),AQ4&lt;=5),"Aceptable",(IF(AND(AQ4&gt;5,AQ4&lt;=15),"Riesgo","Crítico")))))),"",(IF(Y4="Ascendente",(IF(AND(AQ4&gt;=(-5),AQ4&lt;=15),"Aceptable",(IF(AND(AQ4&gt;=(-10),AQ4&lt;(-5)),"Riesgo","Crítico")))),(IF(AND(AQ4&gt;=(-15),AQ4&lt;=5),"Aceptable",(IF(AND(AQ4&gt;5,AQ4&lt;=15),"Riesgo","Crítico")))))))</f>
        <v>Crítico</v>
      </c>
      <c r="AS4" s="12"/>
      <c r="AT4" s="12"/>
      <c r="AU4" s="12"/>
      <c r="AV4" s="12"/>
      <c r="AW4" s="12"/>
      <c r="AX4" s="39" t="s">
        <v>118</v>
      </c>
      <c r="AY4" s="12"/>
      <c r="AZ4" s="12"/>
      <c r="BA4" s="12"/>
      <c r="BB4" s="12" t="str">
        <f t="shared" ref="BB4:BB10" si="6">IF(ISERROR((-1)*(100-((AY4*100)/AX4))),"",((-1)*(100-((AY4*100)/AX4))))</f>
        <v/>
      </c>
      <c r="BC4" s="12" t="str">
        <f>IF(ISERROR(IF(AH$11="Ascendente",(IF(AND(BB4&gt;=(-5),BB4&lt;=15),"Aceptable",(IF(AND(BB4&gt;=(-10),BB4&lt;(-5)),"Riesgo","Crítico")))),(IF(AND(BB4&gt;=(-15),BB4&lt;=5),"Aceptable",(IF(AND(BB4&gt;5,BB4&lt;=15),"Riesgo","Crítico")))))),"",(IF(AH4="Ascendente",(IF(AND(BB4&gt;=(-5),BB4&lt;=15),"Aceptable",(IF(AND(BB4&gt;=(-10),BB4&lt;(-5)),"Riesgo","Crítico")))),(IF(AND(BB4&gt;=(-15),BB4&lt;=5),"Aceptable",(IF(AND(BB4&gt;5,BB4&lt;=15),"Riesgo","Crítico")))))))</f>
        <v>Crítico</v>
      </c>
      <c r="BD4" s="12"/>
      <c r="BE4" s="12"/>
      <c r="BF4" s="12"/>
      <c r="BG4" s="12"/>
      <c r="BH4" s="12"/>
      <c r="BI4" s="14"/>
      <c r="BJ4" s="12"/>
      <c r="BK4" s="12"/>
      <c r="BL4" s="12"/>
      <c r="BM4" s="12" t="str">
        <f t="shared" ref="BM4:BM10" si="7">IF(ISERROR((-1)*(100-((BJ4*100)/BI4))),"",((-1)*(100-((BJ4*100)/BI4))))</f>
        <v/>
      </c>
      <c r="BN4" s="12" t="str">
        <f>IF(ISERROR(IF(AS$11="Ascendente",(IF(AND(BM4&gt;=(-5),BM4&lt;=15),"Aceptable",(IF(AND(BM4&gt;=(-10),BM4&lt;(-5)),"Riesgo","Crítico")))),(IF(AND(BM4&gt;=(-15),BM4&lt;=5),"Aceptable",(IF(AND(BM4&gt;5,BM4&lt;=15),"Riesgo","Crítico")))))),"",(IF(AS4="Ascendente",(IF(AND(BM4&gt;=(-5),BM4&lt;=15),"Aceptable",(IF(AND(BM4&gt;=(-10),BM4&lt;(-5)),"Riesgo","Crítico")))),(IF(AND(BM4&gt;=(-15),BM4&lt;=5),"Aceptable",(IF(AND(BM4&gt;5,BM4&lt;=15),"Riesgo","Crítico")))))))</f>
        <v>Crítico</v>
      </c>
      <c r="BO4" s="10"/>
      <c r="BP4" s="15"/>
      <c r="BQ4" s="15"/>
      <c r="BR4" s="10"/>
      <c r="BS4" s="15"/>
      <c r="BT4" s="93" t="s">
        <v>100</v>
      </c>
      <c r="BU4" s="93"/>
      <c r="BV4" s="93"/>
      <c r="BW4" s="93"/>
      <c r="BX4" s="93"/>
      <c r="BY4" s="93"/>
      <c r="BZ4" s="16"/>
      <c r="CA4" s="16"/>
      <c r="CB4" s="16"/>
      <c r="CC4" s="16"/>
      <c r="CD4" s="16"/>
      <c r="CE4" s="16"/>
      <c r="CF4" s="16"/>
      <c r="CG4" s="16"/>
      <c r="CH4" s="16"/>
      <c r="CI4" s="16"/>
      <c r="CJ4" s="16"/>
      <c r="CK4" s="16"/>
      <c r="CL4" s="17"/>
      <c r="CM4" s="18"/>
      <c r="CN4" s="19"/>
      <c r="CO4" s="20"/>
      <c r="CP4" s="20"/>
      <c r="CQ4" s="20"/>
      <c r="CR4" s="21"/>
      <c r="CS4" s="22"/>
    </row>
    <row r="5" spans="1:97" s="25" customFormat="1" ht="330">
      <c r="A5" s="8" t="s">
        <v>70</v>
      </c>
      <c r="B5" s="8" t="s">
        <v>111</v>
      </c>
      <c r="C5" s="36" t="s">
        <v>112</v>
      </c>
      <c r="D5" s="71" t="s">
        <v>64</v>
      </c>
      <c r="E5" s="50" t="s">
        <v>113</v>
      </c>
      <c r="F5" s="50" t="s">
        <v>114</v>
      </c>
      <c r="G5" s="49" t="s">
        <v>65</v>
      </c>
      <c r="H5" s="49" t="s">
        <v>115</v>
      </c>
      <c r="I5" s="49" t="s">
        <v>67</v>
      </c>
      <c r="J5" s="49" t="s">
        <v>68</v>
      </c>
      <c r="K5" s="50" t="s">
        <v>116</v>
      </c>
      <c r="L5" s="50" t="s">
        <v>117</v>
      </c>
      <c r="M5" s="51" t="s">
        <v>69</v>
      </c>
      <c r="N5" s="11">
        <v>0.93</v>
      </c>
      <c r="O5" s="12"/>
      <c r="P5" s="12">
        <f t="shared" si="0"/>
        <v>-100</v>
      </c>
      <c r="Q5" s="12" t="str">
        <f t="shared" si="1"/>
        <v>Crítico</v>
      </c>
      <c r="R5" s="12"/>
      <c r="S5" s="13">
        <v>93</v>
      </c>
      <c r="T5" s="12"/>
      <c r="U5" s="12"/>
      <c r="V5" s="12"/>
      <c r="W5" s="12">
        <f>IF(ISERROR((-1)*(100-((T5*100)/S5))),"",((-1)*(100-((T5*100)/S5))))</f>
        <v>-100</v>
      </c>
      <c r="X5" s="12" t="str">
        <f t="shared" si="2"/>
        <v>Crítico</v>
      </c>
      <c r="Y5" s="12"/>
      <c r="Z5" s="12"/>
      <c r="AA5" s="12"/>
      <c r="AB5" s="12"/>
      <c r="AC5" s="12"/>
      <c r="AD5" s="39"/>
      <c r="AE5" s="12"/>
      <c r="AF5" s="12" t="str">
        <f t="shared" si="3"/>
        <v/>
      </c>
      <c r="AG5" s="12" t="str">
        <f t="shared" si="4"/>
        <v>Crítico</v>
      </c>
      <c r="AH5" s="10"/>
      <c r="AI5" s="10"/>
      <c r="AJ5" s="10"/>
      <c r="AK5" s="10"/>
      <c r="AL5" s="10"/>
      <c r="AM5" s="13"/>
      <c r="AN5" s="12"/>
      <c r="AO5" s="12"/>
      <c r="AP5" s="12"/>
      <c r="AQ5" s="12" t="str">
        <f t="shared" si="5"/>
        <v/>
      </c>
      <c r="AR5" s="12" t="str">
        <f>IF(ISERROR(IF(Y$11="Ascendente",(IF(AND(AQ5&gt;=(-5),AQ5&lt;=15),"Aceptable",(IF(AND(AQ5&gt;=(-10),AQ5&lt;(-5)),"Riesgo","Crítico")))),(IF(AND(AQ5&gt;=(-15),AQ5&lt;=5),"Aceptable",(IF(AND(AQ5&gt;5,AQ5&lt;=15),"Riesgo","Crítico")))))),"",(IF(Y5="Ascendente",(IF(AND(AQ5&gt;=(-5),AQ5&lt;=15),"Aceptable",(IF(AND(AQ5&gt;=(-10),AQ5&lt;(-5)),"Riesgo","Crítico")))),(IF(AND(AQ5&gt;=(-15),AQ5&lt;=5),"Aceptable",(IF(AND(AQ5&gt;5,AQ5&lt;=15),"Riesgo","Crítico")))))))</f>
        <v>Crítico</v>
      </c>
      <c r="AS5" s="12"/>
      <c r="AT5" s="12"/>
      <c r="AU5" s="12"/>
      <c r="AV5" s="12"/>
      <c r="AW5" s="12"/>
      <c r="AX5" s="13"/>
      <c r="AY5" s="12"/>
      <c r="AZ5" s="12"/>
      <c r="BA5" s="12"/>
      <c r="BB5" s="12" t="str">
        <f t="shared" si="6"/>
        <v/>
      </c>
      <c r="BC5" s="12" t="str">
        <f>IF(ISERROR(IF(AH$11="Ascendente",(IF(AND(BB5&gt;=(-5),BB5&lt;=15),"Aceptable",(IF(AND(BB5&gt;=(-10),BB5&lt;(-5)),"Riesgo","Crítico")))),(IF(AND(BB5&gt;=(-15),BB5&lt;=5),"Aceptable",(IF(AND(BB5&gt;5,BB5&lt;=15),"Riesgo","Crítico")))))),"",(IF(AH5="Ascendente",(IF(AND(BB5&gt;=(-5),BB5&lt;=15),"Aceptable",(IF(AND(BB5&gt;=(-10),BB5&lt;(-5)),"Riesgo","Crítico")))),(IF(AND(BB5&gt;=(-15),BB5&lt;=5),"Aceptable",(IF(AND(BB5&gt;5,BB5&lt;=15),"Riesgo","Crítico")))))))</f>
        <v>Crítico</v>
      </c>
      <c r="BD5" s="12"/>
      <c r="BE5" s="12"/>
      <c r="BF5" s="12"/>
      <c r="BG5" s="12"/>
      <c r="BH5" s="12"/>
      <c r="BI5" s="14"/>
      <c r="BJ5" s="12"/>
      <c r="BK5" s="12"/>
      <c r="BL5" s="12"/>
      <c r="BM5" s="12" t="str">
        <f t="shared" si="7"/>
        <v/>
      </c>
      <c r="BN5" s="12" t="str">
        <f>IF(ISERROR(IF(AS$11="Ascendente",(IF(AND(BM5&gt;=(-5),BM5&lt;=15),"Aceptable",(IF(AND(BM5&gt;=(-10),BM5&lt;(-5)),"Riesgo","Crítico")))),(IF(AND(BM5&gt;=(-15),BM5&lt;=5),"Aceptable",(IF(AND(BM5&gt;5,BM5&lt;=15),"Riesgo","Crítico")))))),"",(IF(AS5="Ascendente",(IF(AND(BM5&gt;=(-5),BM5&lt;=15),"Aceptable",(IF(AND(BM5&gt;=(-10),BM5&lt;(-5)),"Riesgo","Crítico")))),(IF(AND(BM5&gt;=(-15),BM5&lt;=5),"Aceptable",(IF(AND(BM5&gt;5,BM5&lt;=15),"Riesgo","Crítico")))))))</f>
        <v>Crítico</v>
      </c>
      <c r="BO5" s="10"/>
      <c r="BP5" s="10"/>
      <c r="BQ5" s="10"/>
      <c r="BR5" s="10"/>
      <c r="BS5" s="10"/>
      <c r="BT5" s="93" t="s">
        <v>101</v>
      </c>
      <c r="BU5" s="93"/>
      <c r="BV5" s="93"/>
      <c r="BW5" s="93"/>
      <c r="BX5" s="93"/>
      <c r="BY5" s="93"/>
      <c r="BZ5" s="16"/>
      <c r="CA5" s="16"/>
      <c r="CB5" s="16"/>
      <c r="CC5" s="16"/>
      <c r="CD5" s="16"/>
      <c r="CE5" s="16"/>
      <c r="CF5" s="16"/>
      <c r="CG5" s="16"/>
      <c r="CH5" s="16"/>
      <c r="CI5" s="16"/>
      <c r="CJ5" s="16"/>
      <c r="CK5" s="16"/>
      <c r="CL5" s="15"/>
      <c r="CM5" s="15"/>
      <c r="CN5" s="15"/>
      <c r="CO5" s="15"/>
      <c r="CP5" s="15"/>
      <c r="CQ5" s="15"/>
      <c r="CR5" s="21"/>
      <c r="CS5" s="22"/>
    </row>
    <row r="6" spans="1:97" s="25" customFormat="1" ht="159.75" customHeight="1">
      <c r="A6" s="86" t="s">
        <v>77</v>
      </c>
      <c r="B6" s="34" t="s">
        <v>99</v>
      </c>
      <c r="C6" s="35" t="s">
        <v>119</v>
      </c>
      <c r="D6" s="58" t="s">
        <v>71</v>
      </c>
      <c r="E6" s="9" t="s">
        <v>72</v>
      </c>
      <c r="F6" s="24" t="s">
        <v>73</v>
      </c>
      <c r="G6" s="9" t="s">
        <v>65</v>
      </c>
      <c r="H6" s="9" t="s">
        <v>74</v>
      </c>
      <c r="I6" s="9" t="s">
        <v>67</v>
      </c>
      <c r="J6" s="9" t="s">
        <v>68</v>
      </c>
      <c r="K6" s="9" t="s">
        <v>75</v>
      </c>
      <c r="L6" s="10" t="s">
        <v>76</v>
      </c>
      <c r="M6" s="10" t="s">
        <v>69</v>
      </c>
      <c r="N6" s="37">
        <v>0.7</v>
      </c>
      <c r="O6" s="38"/>
      <c r="P6" s="38">
        <f t="shared" si="0"/>
        <v>-100</v>
      </c>
      <c r="Q6" s="38" t="str">
        <f t="shared" si="1"/>
        <v>Crítico</v>
      </c>
      <c r="R6" s="38"/>
      <c r="S6" s="39" t="s">
        <v>118</v>
      </c>
      <c r="T6" s="12"/>
      <c r="U6" s="12"/>
      <c r="V6" s="12"/>
      <c r="W6" s="12" t="str">
        <f>IF(ISERROR((-1)*(100-((T6*100)/S6))),"",((-1)*(100-((T6*100)/S6))))</f>
        <v/>
      </c>
      <c r="X6" s="12" t="str">
        <f t="shared" si="2"/>
        <v>Crítico</v>
      </c>
      <c r="Y6" s="12"/>
      <c r="Z6" s="12"/>
      <c r="AA6" s="12"/>
      <c r="AB6" s="12"/>
      <c r="AC6" s="12"/>
      <c r="AD6" s="39" t="s">
        <v>118</v>
      </c>
      <c r="AE6" s="12"/>
      <c r="AF6" s="12" t="str">
        <f t="shared" si="3"/>
        <v/>
      </c>
      <c r="AG6" s="12" t="str">
        <f t="shared" si="4"/>
        <v>Crítico</v>
      </c>
      <c r="AH6" s="10"/>
      <c r="AI6" s="10"/>
      <c r="AJ6" s="10"/>
      <c r="AK6" s="10"/>
      <c r="AL6" s="10"/>
      <c r="AM6" s="39" t="s">
        <v>118</v>
      </c>
      <c r="AN6" s="12"/>
      <c r="AO6" s="12"/>
      <c r="AP6" s="12"/>
      <c r="AQ6" s="12" t="str">
        <f t="shared" si="5"/>
        <v/>
      </c>
      <c r="AR6" s="38" t="str">
        <f>IF(ISERROR(IF(Y$11="Ascendente",(IF(AND(AQ6&gt;=(-5),AQ6&lt;=15),"Aceptable",(IF(AND(AQ6&gt;=(-10),AQ6&lt;(-5)),"Riesgo","Crítico")))),(IF(AND(AQ6&gt;=(-15),AQ6&lt;=5),"Aceptable",(IF(AND(AQ6&gt;5,AQ6&lt;=15),"Riesgo","Crítico")))))),"",(IF(Y6="Ascendente",(IF(AND(AQ6&gt;=(-5),AQ6&lt;=15),"Aceptable",(IF(AND(AQ6&gt;=(-10),AQ6&lt;(-5)),"Riesgo","Crítico")))),(IF(AND(AQ6&gt;=(-15),AQ6&lt;=5),"Aceptable",(IF(AND(AQ6&gt;5,AQ6&lt;=15),"Riesgo","Crítico")))))))</f>
        <v>Crítico</v>
      </c>
      <c r="AS6" s="12"/>
      <c r="AT6" s="12"/>
      <c r="AU6" s="12"/>
      <c r="AV6" s="12"/>
      <c r="AW6" s="12"/>
      <c r="AX6" s="39" t="s">
        <v>118</v>
      </c>
      <c r="AY6" s="12"/>
      <c r="AZ6" s="12"/>
      <c r="BA6" s="12"/>
      <c r="BB6" s="12" t="str">
        <f t="shared" si="6"/>
        <v/>
      </c>
      <c r="BC6" s="12" t="str">
        <f>IF(ISERROR(IF(AH$11="Ascendente",(IF(AND(BB6&gt;=(-5),BB6&lt;=15),"Aceptable",(IF(AND(BB6&gt;=(-10),BB6&lt;(-5)),"Riesgo","Crítico")))),(IF(AND(BB6&gt;=(-15),BB6&lt;=5),"Aceptable",(IF(AND(BB6&gt;5,BB6&lt;=15),"Riesgo","Crítico")))))),"",(IF(AH6="Ascendente",(IF(AND(BB6&gt;=(-5),BB6&lt;=15),"Aceptable",(IF(AND(BB6&gt;=(-10),BB6&lt;(-5)),"Riesgo","Crítico")))),(IF(AND(BB6&gt;=(-15),BB6&lt;=5),"Aceptable",(IF(AND(BB6&gt;5,BB6&lt;=15),"Riesgo","Crítico")))))))</f>
        <v>Crítico</v>
      </c>
      <c r="BD6" s="12"/>
      <c r="BE6" s="12"/>
      <c r="BF6" s="12"/>
      <c r="BG6" s="12"/>
      <c r="BH6" s="12"/>
      <c r="BI6" s="40">
        <v>0.7</v>
      </c>
      <c r="BJ6" s="12"/>
      <c r="BK6" s="12"/>
      <c r="BL6" s="12"/>
      <c r="BM6" s="12">
        <f t="shared" si="7"/>
        <v>-100</v>
      </c>
      <c r="BN6" s="12" t="str">
        <f>IF(ISERROR(IF(AS$11="Ascendente",(IF(AND(BM6&gt;=(-5),BM6&lt;=15),"Aceptable",(IF(AND(BM6&gt;=(-10),BM6&lt;(-5)),"Riesgo","Crítico")))),(IF(AND(BM6&gt;=(-15),BM6&lt;=5),"Aceptable",(IF(AND(BM6&gt;5,BM6&lt;=15),"Riesgo","Crítico")))))),"",(IF(AS6="Ascendente",(IF(AND(BM6&gt;=(-5),BM6&lt;=15),"Aceptable",(IF(AND(BM6&gt;=(-10),BM6&lt;(-5)),"Riesgo","Crítico")))),(IF(AND(BM6&gt;=(-15),BM6&lt;=5),"Aceptable",(IF(AND(BM6&gt;5,BM6&lt;=15),"Riesgo","Crítico")))))))</f>
        <v>Crítico</v>
      </c>
      <c r="BO6" s="10"/>
      <c r="BP6" s="15"/>
      <c r="BQ6" s="15"/>
      <c r="BR6" s="10"/>
      <c r="BS6" s="15"/>
      <c r="BT6" s="85"/>
      <c r="BU6" s="85"/>
      <c r="BV6" s="85"/>
      <c r="BW6" s="85"/>
      <c r="BX6" s="85"/>
      <c r="BY6" s="35"/>
      <c r="BZ6" s="35"/>
      <c r="CA6" s="35"/>
      <c r="CB6" s="35"/>
      <c r="CC6" s="35"/>
      <c r="CD6" s="35"/>
      <c r="CE6" s="35"/>
      <c r="CF6" s="35"/>
      <c r="CG6" s="35"/>
      <c r="CH6" s="35"/>
      <c r="CI6" s="35"/>
      <c r="CJ6" s="35"/>
      <c r="CK6" s="35"/>
      <c r="CL6" s="17"/>
      <c r="CM6" s="18"/>
      <c r="CN6" s="19"/>
      <c r="CO6" s="20"/>
      <c r="CP6" s="20"/>
      <c r="CQ6" s="20"/>
      <c r="CR6" s="21"/>
      <c r="CS6" s="22"/>
    </row>
    <row r="7" spans="1:97" s="25" customFormat="1" ht="215.25" customHeight="1">
      <c r="A7" s="86"/>
      <c r="B7" s="34" t="s">
        <v>127</v>
      </c>
      <c r="C7" s="47" t="s">
        <v>126</v>
      </c>
      <c r="D7" s="58" t="s">
        <v>136</v>
      </c>
      <c r="E7" s="62" t="s">
        <v>128</v>
      </c>
      <c r="F7" s="61" t="s">
        <v>129</v>
      </c>
      <c r="G7" s="63" t="s">
        <v>130</v>
      </c>
      <c r="H7" s="61" t="s">
        <v>131</v>
      </c>
      <c r="I7" s="61" t="s">
        <v>132</v>
      </c>
      <c r="J7" s="61" t="s">
        <v>68</v>
      </c>
      <c r="K7" s="64" t="s">
        <v>133</v>
      </c>
      <c r="L7" s="62" t="s">
        <v>134</v>
      </c>
      <c r="M7" s="65" t="s">
        <v>135</v>
      </c>
      <c r="N7" s="37">
        <v>0.3</v>
      </c>
      <c r="O7" s="38"/>
      <c r="P7" s="38" t="str">
        <f>IF(ISERROR((-1)*(100-((#REF!*100)/N7))),"",((-1)*(100-((#REF!*100)/N7))))</f>
        <v/>
      </c>
      <c r="Q7" s="38" t="str">
        <f t="shared" si="1"/>
        <v>Crítico</v>
      </c>
      <c r="R7" s="38"/>
      <c r="S7" s="39" t="s">
        <v>118</v>
      </c>
      <c r="T7" s="12"/>
      <c r="U7" s="48"/>
      <c r="V7" s="48"/>
      <c r="W7" s="12" t="str">
        <f>IF(ISERROR((-1)*(100-((#REF!*100)/S7))),"",((-1)*(100-((#REF!*100)/S7))))</f>
        <v/>
      </c>
      <c r="X7" s="12" t="str">
        <f t="shared" si="2"/>
        <v>Crítico</v>
      </c>
      <c r="Y7" s="12"/>
      <c r="Z7" s="12"/>
      <c r="AA7" s="12"/>
      <c r="AB7" s="12"/>
      <c r="AC7" s="12"/>
      <c r="AD7" s="40">
        <v>0.05</v>
      </c>
      <c r="AE7" s="12"/>
      <c r="AF7" s="12" t="str">
        <f>IF(ISERROR((-1)*(100-((#REF!*100)/AD7))),"",((-1)*(100-((#REF!*100)/AD7))))</f>
        <v/>
      </c>
      <c r="AG7" s="12" t="str">
        <f t="shared" si="4"/>
        <v>Crítico</v>
      </c>
      <c r="AH7" s="10"/>
      <c r="AI7" s="10"/>
      <c r="AJ7" s="10"/>
      <c r="AK7" s="10"/>
      <c r="AL7" s="10"/>
      <c r="AM7" s="40">
        <v>0.05</v>
      </c>
      <c r="AN7" s="12"/>
      <c r="AO7" s="12"/>
      <c r="AP7" s="12"/>
      <c r="AQ7" s="12" t="str">
        <f>IF(ISERROR((-1)*(100-((#REF!*100)/AM7))),"",((-1)*(100-((#REF!*100)/AM7))))</f>
        <v/>
      </c>
      <c r="AR7" s="38" t="str">
        <f>IF(ISERROR(IF(AL$11="Ascendente",(IF(AND(AQ7&gt;=(-5),AQ7&lt;=15),"Aceptable",(IF(AND(AQ7&gt;=(-10),AQ7&lt;(-5)),"Riesgo","Crítico")))),(IF(AND(AQ7&gt;=(-15),AQ7&lt;=5),"Aceptable",(IF(AND(AQ7&gt;5,AQ7&lt;=15),"Riesgo","Crítico")))))),"",(IF(AL7="Ascendente",(IF(AND(AQ7&gt;=(-5),AQ7&lt;=15),"Aceptable",(IF(AND(AQ7&gt;=(-10),AQ7&lt;(-5)),"Riesgo","Crítico")))),(IF(AND(AQ7&gt;=(-15),AQ7&lt;=5),"Aceptable",(IF(AND(AQ7&gt;5,AQ7&lt;=15),"Riesgo","Crítico")))))))</f>
        <v>Crítico</v>
      </c>
      <c r="AS7" s="10"/>
      <c r="AT7" s="10"/>
      <c r="AU7" s="10"/>
      <c r="AV7" s="10"/>
      <c r="AW7" s="10"/>
      <c r="AX7" s="39" t="s">
        <v>118</v>
      </c>
      <c r="AY7" s="12"/>
      <c r="AZ7" s="12"/>
      <c r="BA7" s="12"/>
      <c r="BB7" s="12" t="str">
        <f>IF(ISERROR((-1)*(100-((#REF!*100)/AX7))),"",((-1)*(100-((#REF!*100)/AX7))))</f>
        <v/>
      </c>
      <c r="BC7" s="12" t="str">
        <f>IF(ISERROR(IF(AW$11="Ascendente",(IF(AND(BB7&gt;=(-5),BB7&lt;=15),"Aceptable",(IF(AND(BB7&gt;=(-10),BB7&lt;(-5)),"Riesgo","Crítico")))),(IF(AND(BB7&gt;=(-15),BB7&lt;=5),"Aceptable",(IF(AND(BB7&gt;5,BB7&lt;=15),"Riesgo","Crítico")))))),"",(IF(AW7="Ascendente",(IF(AND(BB7&gt;=(-5),BB7&lt;=15),"Aceptable",(IF(AND(BB7&gt;=(-10),BB7&lt;(-5)),"Riesgo","Crítico")))),(IF(AND(BB7&gt;=(-15),BB7&lt;=5),"Aceptable",(IF(AND(BB7&gt;5,BB7&lt;=15),"Riesgo","Crítico")))))))</f>
        <v>Crítico</v>
      </c>
      <c r="BD7" s="12"/>
      <c r="BE7" s="12"/>
      <c r="BF7" s="12"/>
      <c r="BG7" s="12"/>
      <c r="BH7" s="12"/>
      <c r="BI7" s="40">
        <v>0.3</v>
      </c>
      <c r="BJ7" s="12"/>
      <c r="BK7" s="12"/>
      <c r="BL7" s="12"/>
      <c r="BM7" s="12" t="str">
        <f>IF(ISERROR((-1)*(100-((#REF!*100)/BI7))),"",((-1)*(100-((#REF!*100)/BI7))))</f>
        <v/>
      </c>
      <c r="BN7" s="12" t="str">
        <f>IF(ISERROR(IF(BH$11="Ascendente",(IF(AND(BM7&gt;=(-5),BM7&lt;=15),"Aceptable",(IF(AND(BM7&gt;=(-10),BM7&lt;(-5)),"Riesgo","Crítico")))),(IF(AND(BM7&gt;=(-15),BM7&lt;=5),"Aceptable",(IF(AND(BM7&gt;5,BM7&lt;=15),"Riesgo","Crítico")))))),"",(IF(BH7="Ascendente",(IF(AND(BM7&gt;=(-5),BM7&lt;=15),"Aceptable",(IF(AND(BM7&gt;=(-10),BM7&lt;(-5)),"Riesgo","Crítico")))),(IF(AND(BM7&gt;=(-15),BM7&lt;=5),"Aceptable",(IF(AND(BM7&gt;5,BM7&lt;=15),"Riesgo","Crítico")))))))</f>
        <v>Crítico</v>
      </c>
      <c r="BO7" s="10"/>
      <c r="BP7" s="10"/>
      <c r="BQ7" s="10"/>
      <c r="BR7" s="10"/>
      <c r="BS7" s="10"/>
      <c r="BT7" s="35"/>
      <c r="BU7" s="38"/>
      <c r="BV7" s="43"/>
      <c r="BW7" s="44"/>
      <c r="BX7" s="44"/>
      <c r="BY7" s="35"/>
      <c r="BZ7" s="35"/>
      <c r="CA7" s="35"/>
      <c r="CB7" s="35"/>
      <c r="CC7" s="35"/>
      <c r="CD7" s="35">
        <v>20000</v>
      </c>
      <c r="CE7" s="35">
        <v>20000</v>
      </c>
      <c r="CF7" s="35">
        <v>20000</v>
      </c>
      <c r="CG7" s="35">
        <v>40000</v>
      </c>
      <c r="CH7" s="35">
        <v>20000</v>
      </c>
      <c r="CI7" s="35">
        <v>20000</v>
      </c>
      <c r="CJ7" s="35">
        <v>20000</v>
      </c>
      <c r="CK7" s="35">
        <v>20000</v>
      </c>
      <c r="CL7" s="15"/>
      <c r="CM7" s="15"/>
      <c r="CN7" s="15"/>
      <c r="CO7" s="15"/>
      <c r="CP7" s="15"/>
      <c r="CQ7" s="10"/>
      <c r="CR7" s="10" t="s">
        <v>87</v>
      </c>
      <c r="CS7" s="22"/>
    </row>
    <row r="8" spans="1:97" s="25" customFormat="1" ht="271.5" customHeight="1">
      <c r="A8" s="86"/>
      <c r="B8" s="34" t="s">
        <v>149</v>
      </c>
      <c r="C8" s="35" t="s">
        <v>148</v>
      </c>
      <c r="D8" s="58" t="s">
        <v>150</v>
      </c>
      <c r="E8" s="67" t="s">
        <v>151</v>
      </c>
      <c r="F8" s="68" t="s">
        <v>152</v>
      </c>
      <c r="G8" s="66" t="s">
        <v>65</v>
      </c>
      <c r="H8" s="66" t="s">
        <v>66</v>
      </c>
      <c r="I8" s="66" t="s">
        <v>67</v>
      </c>
      <c r="J8" s="66" t="s">
        <v>68</v>
      </c>
      <c r="K8" s="67" t="s">
        <v>153</v>
      </c>
      <c r="L8" s="67" t="s">
        <v>154</v>
      </c>
      <c r="M8" s="69" t="s">
        <v>69</v>
      </c>
      <c r="N8" s="37">
        <v>0.3</v>
      </c>
      <c r="O8" s="38"/>
      <c r="P8" s="38">
        <f t="shared" si="0"/>
        <v>-100</v>
      </c>
      <c r="Q8" s="38" t="str">
        <f t="shared" si="1"/>
        <v>Crítico</v>
      </c>
      <c r="R8" s="38"/>
      <c r="S8" s="39" t="s">
        <v>118</v>
      </c>
      <c r="T8" s="12"/>
      <c r="U8" s="12"/>
      <c r="V8" s="12"/>
      <c r="W8" s="12" t="str">
        <f t="shared" ref="W8:W15" si="8">IF(ISERROR((-1)*(100-((T8*100)/S8))),"",((-1)*(100-((T8*100)/S8))))</f>
        <v/>
      </c>
      <c r="X8" s="12" t="str">
        <f t="shared" si="2"/>
        <v>Crítico</v>
      </c>
      <c r="Y8" s="10"/>
      <c r="Z8" s="12"/>
      <c r="AA8" s="12"/>
      <c r="AB8" s="12"/>
      <c r="AC8" s="12"/>
      <c r="AD8" s="39" t="s">
        <v>118</v>
      </c>
      <c r="AE8" s="12"/>
      <c r="AF8" s="12" t="str">
        <f t="shared" si="3"/>
        <v/>
      </c>
      <c r="AG8" s="12" t="str">
        <f t="shared" si="4"/>
        <v>Crítico</v>
      </c>
      <c r="AH8" s="10"/>
      <c r="AI8" s="10"/>
      <c r="AJ8" s="10"/>
      <c r="AK8" s="10"/>
      <c r="AL8" s="10"/>
      <c r="AM8" s="39" t="s">
        <v>118</v>
      </c>
      <c r="AN8" s="12"/>
      <c r="AO8" s="12"/>
      <c r="AP8" s="12"/>
      <c r="AQ8" s="12" t="str">
        <f t="shared" si="5"/>
        <v/>
      </c>
      <c r="AR8" s="38" t="str">
        <f>IF(ISERROR(IF(Y$11="Ascendente",(IF(AND(AQ8&gt;=(-5),AQ8&lt;=15),"Aceptable",(IF(AND(AQ8&gt;=(-10),AQ8&lt;(-5)),"Riesgo","Crítico")))),(IF(AND(AQ8&gt;=(-15),AQ8&lt;=5),"Aceptable",(IF(AND(AQ8&gt;5,AQ8&lt;=15),"Riesgo","Crítico")))))),"",(IF(Y8="Ascendente",(IF(AND(AQ8&gt;=(-5),AQ8&lt;=15),"Aceptable",(IF(AND(AQ8&gt;=(-10),AQ8&lt;(-5)),"Riesgo","Crítico")))),(IF(AND(AQ8&gt;=(-15),AQ8&lt;=5),"Aceptable",(IF(AND(AQ8&gt;5,AQ8&lt;=15),"Riesgo","Crítico")))))))</f>
        <v>Crítico</v>
      </c>
      <c r="AS8" s="12"/>
      <c r="AT8" s="12"/>
      <c r="AU8" s="12"/>
      <c r="AV8" s="12"/>
      <c r="AW8" s="12"/>
      <c r="AX8" s="39" t="s">
        <v>118</v>
      </c>
      <c r="AY8" s="12"/>
      <c r="AZ8" s="12"/>
      <c r="BA8" s="12"/>
      <c r="BB8" s="12" t="str">
        <f t="shared" si="6"/>
        <v/>
      </c>
      <c r="BC8" s="12" t="str">
        <f>IF(ISERROR(IF(AH$11="Ascendente",(IF(AND(BB8&gt;=(-5),BB8&lt;=15),"Aceptable",(IF(AND(BB8&gt;=(-10),BB8&lt;(-5)),"Riesgo","Crítico")))),(IF(AND(BB8&gt;=(-15),BB8&lt;=5),"Aceptable",(IF(AND(BB8&gt;5,BB8&lt;=15),"Riesgo","Crítico")))))),"",(IF(AH8="Ascendente",(IF(AND(BB8&gt;=(-5),BB8&lt;=15),"Aceptable",(IF(AND(BB8&gt;=(-10),BB8&lt;(-5)),"Riesgo","Crítico")))),(IF(AND(BB8&gt;=(-15),BB8&lt;=5),"Aceptable",(IF(AND(BB8&gt;5,BB8&lt;=15),"Riesgo","Crítico")))))))</f>
        <v>Crítico</v>
      </c>
      <c r="BD8" s="12"/>
      <c r="BE8" s="12"/>
      <c r="BF8" s="12"/>
      <c r="BG8" s="12"/>
      <c r="BH8" s="12"/>
      <c r="BI8" s="40">
        <v>0.3</v>
      </c>
      <c r="BJ8" s="12"/>
      <c r="BK8" s="12"/>
      <c r="BL8" s="12"/>
      <c r="BM8" s="12">
        <f t="shared" si="7"/>
        <v>-100</v>
      </c>
      <c r="BN8" s="12" t="str">
        <f>IF(ISERROR(IF(AS$11="Ascendente",(IF(AND(BM8&gt;=(-5),BM8&lt;=15),"Aceptable",(IF(AND(BM8&gt;=(-10),BM8&lt;(-5)),"Riesgo","Crítico")))),(IF(AND(BM8&gt;=(-15),BM8&lt;=5),"Aceptable",(IF(AND(BM8&gt;5,BM8&lt;=15),"Riesgo","Crítico")))))),"",(IF(AS8="Ascendente",(IF(AND(BM8&gt;=(-5),BM8&lt;=15),"Aceptable",(IF(AND(BM8&gt;=(-10),BM8&lt;(-5)),"Riesgo","Crítico")))),(IF(AND(BM8&gt;=(-15),BM8&lt;=5),"Aceptable",(IF(AND(BM8&gt;5,BM8&lt;=15),"Riesgo","Crítico")))))))</f>
        <v>Crítico</v>
      </c>
      <c r="BO8" s="10"/>
      <c r="BP8" s="15"/>
      <c r="BQ8" s="15"/>
      <c r="BR8" s="12"/>
      <c r="BS8" s="10"/>
      <c r="BT8" s="85"/>
      <c r="BU8" s="85"/>
      <c r="BV8" s="85"/>
      <c r="BW8" s="85"/>
      <c r="BX8" s="85"/>
      <c r="BY8" s="35"/>
      <c r="BZ8" s="35"/>
      <c r="CA8" s="35"/>
      <c r="CB8" s="35"/>
      <c r="CC8" s="35"/>
      <c r="CD8" s="35"/>
      <c r="CE8" s="35"/>
      <c r="CF8" s="35"/>
      <c r="CG8" s="35"/>
      <c r="CH8" s="35"/>
      <c r="CI8" s="35"/>
      <c r="CJ8" s="35"/>
      <c r="CK8" s="35"/>
      <c r="CL8" s="19"/>
      <c r="CM8" s="19"/>
      <c r="CN8" s="19"/>
      <c r="CO8" s="19"/>
      <c r="CP8" s="20"/>
      <c r="CQ8" s="21"/>
      <c r="CR8" s="21"/>
      <c r="CS8" s="22"/>
    </row>
    <row r="9" spans="1:97" s="25" customFormat="1" ht="228.75" customHeight="1">
      <c r="A9" s="86"/>
      <c r="B9" s="34" t="s">
        <v>163</v>
      </c>
      <c r="C9" s="35" t="s">
        <v>164</v>
      </c>
      <c r="D9" s="58" t="s">
        <v>165</v>
      </c>
      <c r="E9" s="79" t="s">
        <v>166</v>
      </c>
      <c r="F9" s="80" t="s">
        <v>167</v>
      </c>
      <c r="G9" s="78" t="s">
        <v>65</v>
      </c>
      <c r="H9" s="78" t="s">
        <v>168</v>
      </c>
      <c r="I9" s="78" t="s">
        <v>169</v>
      </c>
      <c r="J9" s="78" t="s">
        <v>68</v>
      </c>
      <c r="K9" s="81" t="s">
        <v>170</v>
      </c>
      <c r="L9" s="79" t="s">
        <v>171</v>
      </c>
      <c r="M9" s="82" t="s">
        <v>69</v>
      </c>
      <c r="N9" s="37">
        <v>0.85</v>
      </c>
      <c r="O9" s="38"/>
      <c r="P9" s="38">
        <f>IF(ISERROR((-1)*(100-((O9*100)/N9))),"",((-1)*(100-((O9*100)/N9))))</f>
        <v>-100</v>
      </c>
      <c r="Q9" s="38" t="str">
        <f t="shared" si="1"/>
        <v>Crítico</v>
      </c>
      <c r="R9" s="38"/>
      <c r="S9" s="39" t="s">
        <v>118</v>
      </c>
      <c r="T9" s="12"/>
      <c r="U9" s="12"/>
      <c r="V9" s="12"/>
      <c r="W9" s="12" t="str">
        <f t="shared" si="8"/>
        <v/>
      </c>
      <c r="X9" s="12" t="str">
        <f t="shared" si="2"/>
        <v>Crítico</v>
      </c>
      <c r="Y9" s="12"/>
      <c r="Z9" s="12"/>
      <c r="AA9" s="12"/>
      <c r="AB9" s="12"/>
      <c r="AC9" s="12"/>
      <c r="AD9" s="39" t="s">
        <v>118</v>
      </c>
      <c r="AE9" s="12"/>
      <c r="AF9" s="12" t="str">
        <f t="shared" si="3"/>
        <v/>
      </c>
      <c r="AG9" s="12" t="str">
        <f t="shared" si="4"/>
        <v>Crítico</v>
      </c>
      <c r="AH9" s="10"/>
      <c r="AI9" s="10"/>
      <c r="AJ9" s="10"/>
      <c r="AK9" s="10"/>
      <c r="AL9" s="10"/>
      <c r="AM9" s="39" t="s">
        <v>118</v>
      </c>
      <c r="AN9" s="12"/>
      <c r="AO9" s="12"/>
      <c r="AP9" s="12"/>
      <c r="AQ9" s="12" t="str">
        <f t="shared" si="5"/>
        <v/>
      </c>
      <c r="AR9" s="38" t="str">
        <f>IF(ISERROR(IF(Y$11="Ascendente",(IF(AND(AQ9&gt;=(-5),AQ9&lt;=15),"Aceptable",(IF(AND(AQ9&gt;=(-10),AQ9&lt;(-5)),"Riesgo","Crítico")))),(IF(AND(AQ9&gt;=(-15),AQ9&lt;=5),"Aceptable",(IF(AND(AQ9&gt;5,AQ9&lt;=15),"Riesgo","Crítico")))))),"",(IF(Y9="Ascendente",(IF(AND(AQ9&gt;=(-5),AQ9&lt;=15),"Aceptable",(IF(AND(AQ9&gt;=(-10),AQ9&lt;(-5)),"Riesgo","Crítico")))),(IF(AND(AQ9&gt;=(-15),AQ9&lt;=5),"Aceptable",(IF(AND(AQ9&gt;5,AQ9&lt;=15),"Riesgo","Crítico")))))))</f>
        <v>Crítico</v>
      </c>
      <c r="AS9" s="10"/>
      <c r="AT9" s="10"/>
      <c r="AU9" s="10"/>
      <c r="AV9" s="10"/>
      <c r="AW9" s="10"/>
      <c r="AX9" s="39" t="s">
        <v>118</v>
      </c>
      <c r="AY9" s="12"/>
      <c r="AZ9" s="12"/>
      <c r="BA9" s="12"/>
      <c r="BB9" s="12" t="str">
        <f t="shared" si="6"/>
        <v/>
      </c>
      <c r="BC9" s="12" t="str">
        <f>IF(ISERROR(IF(AH$11="Ascendente",(IF(AND(BB9&gt;=(-5),BB9&lt;=15),"Aceptable",(IF(AND(BB9&gt;=(-10),BB9&lt;(-5)),"Riesgo","Crítico")))),(IF(AND(BB9&gt;=(-15),BB9&lt;=5),"Aceptable",(IF(AND(BB9&gt;5,BB9&lt;=15),"Riesgo","Crítico")))))),"",(IF(AH9="Ascendente",(IF(AND(BB9&gt;=(-5),BB9&lt;=15),"Aceptable",(IF(AND(BB9&gt;=(-10),BB9&lt;(-5)),"Riesgo","Crítico")))),(IF(AND(BB9&gt;=(-15),BB9&lt;=5),"Aceptable",(IF(AND(BB9&gt;5,BB9&lt;=15),"Riesgo","Crítico")))))))</f>
        <v>Crítico</v>
      </c>
      <c r="BD9" s="12"/>
      <c r="BE9" s="12"/>
      <c r="BF9" s="12"/>
      <c r="BG9" s="12"/>
      <c r="BH9" s="12"/>
      <c r="BI9" s="40">
        <v>0.85</v>
      </c>
      <c r="BJ9" s="12"/>
      <c r="BK9" s="12"/>
      <c r="BL9" s="12"/>
      <c r="BM9" s="12">
        <f t="shared" si="7"/>
        <v>-100</v>
      </c>
      <c r="BN9" s="12" t="str">
        <f>IF(ISERROR(IF(AS$11="Ascendente",(IF(AND(BM9&gt;=(-5),BM9&lt;=15),"Aceptable",(IF(AND(BM9&gt;=(-10),BM9&lt;(-5)),"Riesgo","Crítico")))),(IF(AND(BM9&gt;=(-15),BM9&lt;=5),"Aceptable",(IF(AND(BM9&gt;5,BM9&lt;=15),"Riesgo","Crítico")))))),"",(IF(AS9="Ascendente",(IF(AND(BM9&gt;=(-5),BM9&lt;=15),"Aceptable",(IF(AND(BM9&gt;=(-10),BM9&lt;(-5)),"Riesgo","Crítico")))),(IF(AND(BM9&gt;=(-15),BM9&lt;=5),"Aceptable",(IF(AND(BM9&gt;5,BM9&lt;=15),"Riesgo","Crítico")))))))</f>
        <v>Crítico</v>
      </c>
      <c r="BO9" s="10"/>
      <c r="BP9" s="10"/>
      <c r="BQ9" s="10"/>
      <c r="BR9" s="10"/>
      <c r="BS9" s="15"/>
      <c r="BT9" s="85"/>
      <c r="BU9" s="85"/>
      <c r="BV9" s="85"/>
      <c r="BW9" s="85"/>
      <c r="BX9" s="85"/>
      <c r="BY9" s="35"/>
      <c r="BZ9" s="35"/>
      <c r="CA9" s="35"/>
      <c r="CB9" s="35"/>
      <c r="CC9" s="35"/>
      <c r="CD9" s="35"/>
      <c r="CE9" s="35"/>
      <c r="CF9" s="35"/>
      <c r="CG9" s="35"/>
      <c r="CH9" s="35"/>
      <c r="CI9" s="35"/>
      <c r="CJ9" s="35"/>
      <c r="CK9" s="35"/>
      <c r="CL9" s="18"/>
      <c r="CM9" s="19"/>
      <c r="CN9" s="19"/>
      <c r="CO9" s="19"/>
      <c r="CP9" s="20"/>
      <c r="CQ9" s="20"/>
      <c r="CR9" s="21"/>
      <c r="CS9" s="22"/>
    </row>
    <row r="10" spans="1:97" s="25" customFormat="1" ht="144.75" customHeight="1">
      <c r="A10" s="86" t="s">
        <v>96</v>
      </c>
      <c r="B10" s="34" t="s">
        <v>120</v>
      </c>
      <c r="C10" s="36" t="s">
        <v>124</v>
      </c>
      <c r="D10" s="34" t="s">
        <v>88</v>
      </c>
      <c r="E10" s="36" t="s">
        <v>89</v>
      </c>
      <c r="F10" s="41" t="s">
        <v>90</v>
      </c>
      <c r="G10" s="36" t="s">
        <v>78</v>
      </c>
      <c r="H10" s="36" t="s">
        <v>66</v>
      </c>
      <c r="I10" s="36" t="s">
        <v>67</v>
      </c>
      <c r="J10" s="36" t="s">
        <v>79</v>
      </c>
      <c r="K10" s="36" t="s">
        <v>91</v>
      </c>
      <c r="L10" s="36" t="s">
        <v>92</v>
      </c>
      <c r="M10" s="35" t="s">
        <v>69</v>
      </c>
      <c r="N10" s="37">
        <v>0.9</v>
      </c>
      <c r="O10" s="38"/>
      <c r="P10" s="38">
        <f t="shared" si="0"/>
        <v>-100</v>
      </c>
      <c r="Q10" s="38" t="str">
        <f t="shared" si="1"/>
        <v>Crítico</v>
      </c>
      <c r="R10" s="38"/>
      <c r="S10" s="39" t="s">
        <v>118</v>
      </c>
      <c r="T10" s="33"/>
      <c r="U10" s="12"/>
      <c r="V10" s="12"/>
      <c r="W10" s="12" t="str">
        <f t="shared" si="8"/>
        <v/>
      </c>
      <c r="X10" s="12" t="str">
        <f t="shared" si="2"/>
        <v>Crítico</v>
      </c>
      <c r="Y10" s="10"/>
      <c r="Z10" s="12"/>
      <c r="AA10" s="12"/>
      <c r="AB10" s="12"/>
      <c r="AC10" s="12"/>
      <c r="AD10" s="39"/>
      <c r="AE10" s="12"/>
      <c r="AF10" s="12" t="str">
        <f t="shared" si="3"/>
        <v/>
      </c>
      <c r="AG10" s="12" t="str">
        <f t="shared" si="4"/>
        <v>Crítico</v>
      </c>
      <c r="AH10" s="10"/>
      <c r="AI10" s="10"/>
      <c r="AJ10" s="10"/>
      <c r="AK10" s="10"/>
      <c r="AL10" s="10"/>
      <c r="AM10" s="40">
        <v>0.5</v>
      </c>
      <c r="AN10" s="12"/>
      <c r="AO10" s="12"/>
      <c r="AP10" s="12"/>
      <c r="AQ10" s="12">
        <f t="shared" si="5"/>
        <v>-100</v>
      </c>
      <c r="AR10" s="38" t="str">
        <f>IF(ISERROR(IF(Y$11="Ascendente",(IF(AND(AQ10&gt;=(-5),AQ10&lt;=15),"Aceptable",(IF(AND(AQ10&gt;=(-10),AQ10&lt;(-5)),"Riesgo","Crítico")))),(IF(AND(AQ10&gt;=(-15),AQ10&lt;=5),"Aceptable",(IF(AND(AQ10&gt;5,AQ10&lt;=15),"Riesgo","Crítico")))))),"",(IF(Y10="Ascendente",(IF(AND(AQ10&gt;=(-5),AQ10&lt;=15),"Aceptable",(IF(AND(AQ10&gt;=(-10),AQ10&lt;(-5)),"Riesgo","Crítico")))),(IF(AND(AQ10&gt;=(-15),AQ10&lt;=5),"Aceptable",(IF(AND(AQ10&gt;5,AQ10&lt;=15),"Riesgo","Crítico")))))))</f>
        <v>Crítico</v>
      </c>
      <c r="AS10" s="10"/>
      <c r="AT10" s="10"/>
      <c r="AU10" s="10"/>
      <c r="AV10" s="10"/>
      <c r="AW10" s="10"/>
      <c r="AX10" s="40"/>
      <c r="AY10" s="12"/>
      <c r="AZ10" s="12"/>
      <c r="BA10" s="12"/>
      <c r="BB10" s="12" t="str">
        <f t="shared" si="6"/>
        <v/>
      </c>
      <c r="BC10" s="12" t="str">
        <f>IF(ISERROR(IF(AH$11="Ascendente",(IF(AND(BB10&gt;=(-5),BB10&lt;=15),"Aceptable",(IF(AND(BB10&gt;=(-10),BB10&lt;(-5)),"Riesgo","Crítico")))),(IF(AND(BB10&gt;=(-15),BB10&lt;=5),"Aceptable",(IF(AND(BB10&gt;5,BB10&lt;=15),"Riesgo","Crítico")))))),"",(IF(AH10="Ascendente",(IF(AND(BB10&gt;=(-5),BB10&lt;=15),"Aceptable",(IF(AND(BB10&gt;=(-10),BB10&lt;(-5)),"Riesgo","Crítico")))),(IF(AND(BB10&gt;=(-15),BB10&lt;=5),"Aceptable",(IF(AND(BB10&gt;5,BB10&lt;=15),"Riesgo","Crítico")))))))</f>
        <v>Crítico</v>
      </c>
      <c r="BD10" s="12"/>
      <c r="BE10" s="12"/>
      <c r="BF10" s="12"/>
      <c r="BG10" s="12"/>
      <c r="BH10" s="12"/>
      <c r="BI10" s="40"/>
      <c r="BJ10" s="12"/>
      <c r="BK10" s="12"/>
      <c r="BL10" s="12"/>
      <c r="BM10" s="12" t="str">
        <f t="shared" si="7"/>
        <v/>
      </c>
      <c r="BN10" s="12" t="str">
        <f>IF(ISERROR(IF(AS$11="Ascendente",(IF(AND(BM10&gt;=(-5),BM10&lt;=15),"Aceptable",(IF(AND(BM10&gt;=(-10),BM10&lt;(-5)),"Riesgo","Crítico")))),(IF(AND(BM10&gt;=(-15),BM10&lt;=5),"Aceptable",(IF(AND(BM10&gt;5,BM10&lt;=15),"Riesgo","Crítico")))))),"",(IF(AS10="Ascendente",(IF(AND(BM10&gt;=(-5),BM10&lt;=15),"Aceptable",(IF(AND(BM10&gt;=(-10),BM10&lt;(-5)),"Riesgo","Crítico")))),(IF(AND(BM10&gt;=(-15),BM10&lt;=5),"Aceptable",(IF(AND(BM10&gt;5,BM10&lt;=15),"Riesgo","Crítico")))))))</f>
        <v>Crítico</v>
      </c>
      <c r="BO10" s="10"/>
      <c r="BP10" s="15"/>
      <c r="BQ10" s="15"/>
      <c r="BR10" s="15"/>
      <c r="BS10" s="15"/>
      <c r="BT10" s="85"/>
      <c r="BU10" s="85"/>
      <c r="BV10" s="85"/>
      <c r="BW10" s="85"/>
      <c r="BX10" s="85"/>
      <c r="BY10" s="35"/>
      <c r="BZ10" s="35"/>
      <c r="CA10" s="35"/>
      <c r="CB10" s="35"/>
      <c r="CC10" s="35"/>
      <c r="CD10" s="35"/>
      <c r="CE10" s="35"/>
      <c r="CF10" s="35"/>
      <c r="CG10" s="35"/>
      <c r="CH10" s="35"/>
      <c r="CI10" s="35"/>
      <c r="CJ10" s="35"/>
      <c r="CK10" s="35"/>
      <c r="CL10" s="15"/>
      <c r="CM10" s="15"/>
      <c r="CN10" s="15"/>
      <c r="CO10" s="15"/>
      <c r="CP10" s="15"/>
      <c r="CQ10" s="10"/>
      <c r="CR10" s="10"/>
      <c r="CS10" s="22"/>
    </row>
    <row r="11" spans="1:97" s="25" customFormat="1" ht="82.5" customHeight="1">
      <c r="A11" s="86"/>
      <c r="B11" s="34" t="s">
        <v>122</v>
      </c>
      <c r="C11" s="35" t="s">
        <v>121</v>
      </c>
      <c r="D11" s="34" t="s">
        <v>93</v>
      </c>
      <c r="E11" s="36" t="s">
        <v>94</v>
      </c>
      <c r="F11" s="35" t="s">
        <v>95</v>
      </c>
      <c r="G11" s="36" t="s">
        <v>65</v>
      </c>
      <c r="H11" s="36" t="s">
        <v>66</v>
      </c>
      <c r="I11" s="36" t="s">
        <v>67</v>
      </c>
      <c r="J11" s="36" t="s">
        <v>68</v>
      </c>
      <c r="K11" s="36" t="s">
        <v>75</v>
      </c>
      <c r="L11" s="36" t="s">
        <v>80</v>
      </c>
      <c r="M11" s="35" t="s">
        <v>69</v>
      </c>
      <c r="N11" s="37">
        <v>1</v>
      </c>
      <c r="O11" s="38"/>
      <c r="P11" s="38">
        <f>IF(ISERROR((-1)*(100-((O11*100)/N11))),"",((-1)*(100-((O11*100)/N11))))</f>
        <v>-100</v>
      </c>
      <c r="Q11" s="38" t="str">
        <f t="shared" si="1"/>
        <v>Crítico</v>
      </c>
      <c r="R11" s="38"/>
      <c r="S11" s="39" t="s">
        <v>118</v>
      </c>
      <c r="T11" s="33"/>
      <c r="U11" s="12"/>
      <c r="V11" s="12"/>
      <c r="W11" s="12" t="str">
        <f t="shared" si="8"/>
        <v/>
      </c>
      <c r="X11" s="12" t="str">
        <f t="shared" si="2"/>
        <v>Crítico</v>
      </c>
      <c r="Y11" s="10"/>
      <c r="Z11" s="12"/>
      <c r="AA11" s="12"/>
      <c r="AB11" s="12"/>
      <c r="AC11" s="12"/>
      <c r="AD11" s="39"/>
      <c r="AE11" s="12"/>
      <c r="AF11" s="12" t="str">
        <f>IF(ISERROR((-1)*(100-((AE11*100)/AD11))),"",((-1)*(100-((AE11*100)/AD11))))</f>
        <v/>
      </c>
      <c r="AG11" s="12" t="str">
        <f t="shared" si="4"/>
        <v>Crítico</v>
      </c>
      <c r="AH11" s="10"/>
      <c r="AI11" s="10"/>
      <c r="AJ11" s="10"/>
      <c r="AK11" s="10"/>
      <c r="AL11" s="10"/>
      <c r="AM11" s="40"/>
      <c r="AN11" s="12"/>
      <c r="AO11" s="12"/>
      <c r="AP11" s="12"/>
      <c r="AQ11" s="12" t="str">
        <f>IF(ISERROR((-1)*(100-((AN11*100)/AM11))),"",((-1)*(100-((AN11*100)/AM11))))</f>
        <v/>
      </c>
      <c r="AR11" s="38" t="str">
        <f>IF(ISERROR(IF(Y$11="Ascendente",(IF(AND(AQ11&gt;=(-5),AQ11&lt;=15),"Aceptable",(IF(AND(AQ11&gt;=(-10),AQ11&lt;(-5)),"Riesgo","Crítico")))),(IF(AND(AQ11&gt;=(-15),AQ11&lt;=5),"Aceptable",(IF(AND(AQ11&gt;5,AQ11&lt;=15),"Riesgo","Crítico")))))),"",(IF(Y11="Ascendente",(IF(AND(AQ11&gt;=(-5),AQ11&lt;=15),"Aceptable",(IF(AND(AQ11&gt;=(-10),AQ11&lt;(-5)),"Riesgo","Crítico")))),(IF(AND(AQ11&gt;=(-15),AQ11&lt;=5),"Aceptable",(IF(AND(AQ11&gt;5,AQ11&lt;=15),"Riesgo","Crítico")))))))</f>
        <v>Crítico</v>
      </c>
      <c r="AS11" s="12"/>
      <c r="AT11" s="12"/>
      <c r="AU11" s="12"/>
      <c r="AV11" s="12"/>
      <c r="AW11" s="12"/>
      <c r="AX11" s="40"/>
      <c r="AY11" s="12"/>
      <c r="AZ11" s="12"/>
      <c r="BA11" s="12"/>
      <c r="BB11" s="12" t="str">
        <f>IF(ISERROR((-1)*(100-((AY11*100)/AX11))),"",((-1)*(100-((AY11*100)/AX11))))</f>
        <v/>
      </c>
      <c r="BC11" s="12" t="str">
        <f>IF(ISERROR(IF(AH$11="Ascendente",(IF(AND(BB11&gt;=(-5),BB11&lt;=15),"Aceptable",(IF(AND(BB11&gt;=(-10),BB11&lt;(-5)),"Riesgo","Crítico")))),(IF(AND(BB11&gt;=(-15),BB11&lt;=5),"Aceptable",(IF(AND(BB11&gt;5,BB11&lt;=15),"Riesgo","Crítico")))))),"",(IF(AH11="Ascendente",(IF(AND(BB11&gt;=(-5),BB11&lt;=15),"Aceptable",(IF(AND(BB11&gt;=(-10),BB11&lt;(-5)),"Riesgo","Crítico")))),(IF(AND(BB11&gt;=(-15),BB11&lt;=5),"Aceptable",(IF(AND(BB11&gt;5,BB11&lt;=15),"Riesgo","Crítico")))))))</f>
        <v>Crítico</v>
      </c>
      <c r="BD11" s="12"/>
      <c r="BE11" s="12"/>
      <c r="BF11" s="12"/>
      <c r="BG11" s="12"/>
      <c r="BH11" s="12"/>
      <c r="BI11" s="40"/>
      <c r="BJ11" s="12"/>
      <c r="BK11" s="12"/>
      <c r="BL11" s="12"/>
      <c r="BM11" s="12" t="str">
        <f>IF(ISERROR((-1)*(100-((BJ11*100)/BI11))),"",((-1)*(100-((BJ11*100)/BI11))))</f>
        <v/>
      </c>
      <c r="BN11" s="12" t="str">
        <f>IF(ISERROR(IF(AS$11="Ascendente",(IF(AND(BM11&gt;=(-5),BM11&lt;=15),"Aceptable",(IF(AND(BM11&gt;=(-10),BM11&lt;(-5)),"Riesgo","Crítico")))),(IF(AND(BM11&gt;=(-15),BM11&lt;=5),"Aceptable",(IF(AND(BM11&gt;5,BM11&lt;=15),"Riesgo","Crítico")))))),"",(IF(AS11="Ascendente",(IF(AND(BM11&gt;=(-5),BM11&lt;=15),"Aceptable",(IF(AND(BM11&gt;=(-10),BM11&lt;(-5)),"Riesgo","Crítico")))),(IF(AND(BM11&gt;=(-15),BM11&lt;=5),"Aceptable",(IF(AND(BM11&gt;5,BM11&lt;=15),"Riesgo","Crítico")))))))</f>
        <v>Crítico</v>
      </c>
      <c r="BO11" s="9"/>
      <c r="BP11" s="15"/>
      <c r="BQ11" s="15"/>
      <c r="BR11" s="15"/>
      <c r="BS11" s="15"/>
      <c r="BT11" s="35"/>
      <c r="BU11" s="35"/>
      <c r="BV11" s="46"/>
      <c r="BW11" s="45"/>
      <c r="BX11" s="44"/>
      <c r="BY11" s="35"/>
      <c r="BZ11" s="35"/>
      <c r="CA11" s="35"/>
      <c r="CB11" s="35"/>
      <c r="CC11" s="35"/>
      <c r="CD11" s="35"/>
      <c r="CE11" s="35"/>
      <c r="CF11" s="35"/>
      <c r="CG11" s="35">
        <v>100000</v>
      </c>
      <c r="CH11" s="35"/>
      <c r="CI11" s="35"/>
      <c r="CJ11" s="35"/>
      <c r="CK11" s="35">
        <v>400000</v>
      </c>
      <c r="CL11" s="17"/>
      <c r="CM11" s="18"/>
      <c r="CN11" s="19"/>
      <c r="CO11" s="20"/>
      <c r="CP11" s="20"/>
      <c r="CQ11" s="20"/>
      <c r="CR11" s="10" t="s">
        <v>97</v>
      </c>
      <c r="CS11" s="22"/>
    </row>
    <row r="12" spans="1:97" s="25" customFormat="1" ht="131.25" customHeight="1">
      <c r="A12" s="86"/>
      <c r="B12" s="34" t="s">
        <v>123</v>
      </c>
      <c r="C12" s="35" t="s">
        <v>125</v>
      </c>
      <c r="D12" s="59" t="s">
        <v>185</v>
      </c>
      <c r="E12" s="47" t="s">
        <v>81</v>
      </c>
      <c r="F12" s="60" t="s">
        <v>82</v>
      </c>
      <c r="G12" s="36" t="s">
        <v>78</v>
      </c>
      <c r="H12" s="60" t="s">
        <v>83</v>
      </c>
      <c r="I12" s="60" t="s">
        <v>84</v>
      </c>
      <c r="J12" s="60" t="s">
        <v>79</v>
      </c>
      <c r="K12" s="60" t="s">
        <v>85</v>
      </c>
      <c r="L12" s="60" t="s">
        <v>86</v>
      </c>
      <c r="M12" s="35" t="s">
        <v>69</v>
      </c>
      <c r="N12" s="37">
        <v>0.97</v>
      </c>
      <c r="O12" s="42"/>
      <c r="P12" s="38">
        <f t="shared" si="0"/>
        <v>-100</v>
      </c>
      <c r="Q12" s="38" t="str">
        <f t="shared" si="1"/>
        <v>Crítico</v>
      </c>
      <c r="R12" s="42"/>
      <c r="S12" s="39" t="s">
        <v>118</v>
      </c>
      <c r="T12" s="26"/>
      <c r="U12" s="26"/>
      <c r="V12" s="26"/>
      <c r="W12" s="12" t="str">
        <f t="shared" si="8"/>
        <v/>
      </c>
      <c r="X12" s="12" t="str">
        <f t="shared" si="2"/>
        <v>Crítico</v>
      </c>
      <c r="Y12" s="15"/>
      <c r="Z12" s="26"/>
      <c r="AA12" s="26"/>
      <c r="AB12" s="26"/>
      <c r="AC12" s="26"/>
      <c r="AD12" s="39"/>
      <c r="AE12" s="26"/>
      <c r="AF12" s="12" t="str">
        <f t="shared" ref="AF12:AF14" si="9">IF(ISERROR((-1)*(100-((AE12*100)/AD12))),"",((-1)*(100-((AE12*100)/AD12))))</f>
        <v/>
      </c>
      <c r="AG12" s="12" t="str">
        <f t="shared" ref="AG12:AG15" si="10">IF(ISERROR(IF(AC$11="Ascendente",(IF(AND(AF12&gt;=(-5),AF12&lt;=15),"Aceptable",(IF(AND(AF12&gt;=(-10),AF12&lt;(-5)),"Riesgo","Crítico")))),(IF(AND(AF12&gt;=(-15),AF12&lt;=5),"Aceptable",(IF(AND(AF12&gt;5,AF12&lt;=15),"Riesgo","Crítico")))))),"",(IF(AC12="Ascendente",(IF(AND(AF12&gt;=(-5),AF12&lt;=15),"Aceptable",(IF(AND(AF12&gt;=(-10),AF12&lt;(-5)),"Riesgo","Crítico")))),(IF(AND(AF12&gt;=(-15),AF12&lt;=5),"Aceptable",(IF(AND(AF12&gt;5,AF12&lt;=15),"Riesgo","Crítico")))))))</f>
        <v>Crítico</v>
      </c>
      <c r="AH12" s="26"/>
      <c r="AI12" s="26"/>
      <c r="AJ12" s="26"/>
      <c r="AK12" s="26"/>
      <c r="AL12" s="26"/>
      <c r="AM12" s="40">
        <v>0.95</v>
      </c>
      <c r="AN12" s="26"/>
      <c r="AO12" s="26"/>
      <c r="AP12" s="26"/>
      <c r="AQ12" s="12">
        <f t="shared" ref="AQ12:AQ14" si="11">IF(ISERROR((-1)*(100-((AN12*100)/AM12))),"",((-1)*(100-((AN12*100)/AM12))))</f>
        <v>-100</v>
      </c>
      <c r="AR12" s="38" t="str">
        <f t="shared" ref="AR12:AR15" si="12">IF(ISERROR(IF(Y$11="Ascendente",(IF(AND(AQ12&gt;=(-5),AQ12&lt;=15),"Aceptable",(IF(AND(AQ12&gt;=(-10),AQ12&lt;(-5)),"Riesgo","Crítico")))),(IF(AND(AQ12&gt;=(-15),AQ12&lt;=5),"Aceptable",(IF(AND(AQ12&gt;5,AQ12&lt;=15),"Riesgo","Crítico")))))),"",(IF(Y12="Ascendente",(IF(AND(AQ12&gt;=(-5),AQ12&lt;=15),"Aceptable",(IF(AND(AQ12&gt;=(-10),AQ12&lt;(-5)),"Riesgo","Crítico")))),(IF(AND(AQ12&gt;=(-15),AQ12&lt;=5),"Aceptable",(IF(AND(AQ12&gt;5,AQ12&lt;=15),"Riesgo","Crítico")))))))</f>
        <v>Crítico</v>
      </c>
      <c r="AS12" s="26"/>
      <c r="AT12" s="26"/>
      <c r="AU12" s="26"/>
      <c r="AV12" s="26"/>
      <c r="AW12" s="26"/>
      <c r="AX12" s="40"/>
      <c r="AY12" s="26"/>
      <c r="AZ12" s="26"/>
      <c r="BA12" s="26"/>
      <c r="BB12" s="12" t="str">
        <f t="shared" ref="BB12:BB14" si="13">IF(ISERROR((-1)*(100-((AY12*100)/AX12))),"",((-1)*(100-((AY12*100)/AX12))))</f>
        <v/>
      </c>
      <c r="BC12" s="12" t="str">
        <f t="shared" ref="BC12:BC14" si="14">IF(ISERROR(IF(AH$11="Ascendente",(IF(AND(BB12&gt;=(-5),BB12&lt;=15),"Aceptable",(IF(AND(BB12&gt;=(-10),BB12&lt;(-5)),"Riesgo","Crítico")))),(IF(AND(BB12&gt;=(-15),BB12&lt;=5),"Aceptable",(IF(AND(BB12&gt;5,BB12&lt;=15),"Riesgo","Crítico")))))),"",(IF(AH12="Ascendente",(IF(AND(BB12&gt;=(-5),BB12&lt;=15),"Aceptable",(IF(AND(BB12&gt;=(-10),BB12&lt;(-5)),"Riesgo","Crítico")))),(IF(AND(BB12&gt;=(-15),BB12&lt;=5),"Aceptable",(IF(AND(BB12&gt;5,BB12&lt;=15),"Riesgo","Crítico")))))))</f>
        <v>Crítico</v>
      </c>
      <c r="BD12" s="26"/>
      <c r="BE12" s="26"/>
      <c r="BF12" s="26"/>
      <c r="BG12" s="26"/>
      <c r="BH12" s="26"/>
      <c r="BI12" s="40"/>
      <c r="BJ12" s="26"/>
      <c r="BK12" s="26"/>
      <c r="BL12" s="26"/>
      <c r="BM12" s="12" t="str">
        <f t="shared" ref="BM12:BM15" si="15">IF(ISERROR((-1)*(100-((BJ12*100)/BI12))),"",((-1)*(100-((BJ12*100)/BI12))))</f>
        <v/>
      </c>
      <c r="BN12" s="12" t="str">
        <f t="shared" ref="BN12:BN15" si="16">IF(ISERROR(IF(AS$11="Ascendente",(IF(AND(BM12&gt;=(-5),BM12&lt;=15),"Aceptable",(IF(AND(BM12&gt;=(-10),BM12&lt;(-5)),"Riesgo","Crítico")))),(IF(AND(BM12&gt;=(-15),BM12&lt;=5),"Aceptable",(IF(AND(BM12&gt;5,BM12&lt;=15),"Riesgo","Crítico")))))),"",(IF(AS12="Ascendente",(IF(AND(BM12&gt;=(-5),BM12&lt;=15),"Aceptable",(IF(AND(BM12&gt;=(-10),BM12&lt;(-5)),"Riesgo","Crítico")))),(IF(AND(BM12&gt;=(-15),BM12&lt;=5),"Aceptable",(IF(AND(BM12&gt;5,BM12&lt;=15),"Riesgo","Crítico")))))))</f>
        <v>Crítico</v>
      </c>
      <c r="BO12" s="26"/>
      <c r="BP12" s="26"/>
      <c r="BQ12" s="26"/>
      <c r="BR12" s="26"/>
      <c r="BS12" s="26"/>
      <c r="BT12" s="47"/>
      <c r="BU12" s="35"/>
      <c r="BV12" s="43"/>
      <c r="BW12" s="44"/>
      <c r="BX12" s="44"/>
      <c r="BY12" s="35"/>
      <c r="BZ12" s="35"/>
      <c r="CA12" s="35"/>
      <c r="CB12" s="35"/>
      <c r="CC12" s="35"/>
      <c r="CD12" s="35"/>
      <c r="CE12" s="35"/>
      <c r="CF12" s="35"/>
      <c r="CG12" s="35"/>
      <c r="CH12" s="35"/>
      <c r="CI12" s="35"/>
      <c r="CJ12" s="35">
        <v>150000</v>
      </c>
      <c r="CK12" s="35"/>
      <c r="CL12" s="15"/>
      <c r="CM12" s="15"/>
      <c r="CN12" s="15"/>
      <c r="CO12" s="15"/>
      <c r="CP12" s="15"/>
      <c r="CQ12" s="10"/>
      <c r="CR12" s="10" t="s">
        <v>98</v>
      </c>
      <c r="CS12" s="22"/>
    </row>
    <row r="13" spans="1:97" s="25" customFormat="1" ht="137.25" customHeight="1">
      <c r="A13" s="86"/>
      <c r="B13" s="34" t="s">
        <v>138</v>
      </c>
      <c r="C13" s="35" t="s">
        <v>137</v>
      </c>
      <c r="D13" s="77" t="s">
        <v>139</v>
      </c>
      <c r="E13" s="72" t="s">
        <v>140</v>
      </c>
      <c r="F13" s="73" t="s">
        <v>141</v>
      </c>
      <c r="G13" s="73" t="s">
        <v>142</v>
      </c>
      <c r="H13" s="73" t="s">
        <v>143</v>
      </c>
      <c r="I13" s="73" t="s">
        <v>144</v>
      </c>
      <c r="J13" s="73" t="s">
        <v>145</v>
      </c>
      <c r="K13" s="74" t="s">
        <v>146</v>
      </c>
      <c r="L13" s="74" t="s">
        <v>147</v>
      </c>
      <c r="M13" s="75" t="s">
        <v>135</v>
      </c>
      <c r="N13" s="37">
        <v>0.5</v>
      </c>
      <c r="O13" s="42"/>
      <c r="P13" s="38">
        <f t="shared" si="0"/>
        <v>-100</v>
      </c>
      <c r="Q13" s="38" t="str">
        <f t="shared" si="1"/>
        <v>Crítico</v>
      </c>
      <c r="R13" s="42"/>
      <c r="S13" s="39" t="s">
        <v>118</v>
      </c>
      <c r="T13" s="26"/>
      <c r="U13" s="26"/>
      <c r="V13" s="26"/>
      <c r="W13" s="12" t="str">
        <f t="shared" si="8"/>
        <v/>
      </c>
      <c r="X13" s="12" t="str">
        <f t="shared" si="2"/>
        <v>Crítico</v>
      </c>
      <c r="Y13" s="26"/>
      <c r="Z13" s="26"/>
      <c r="AA13" s="26"/>
      <c r="AB13" s="26"/>
      <c r="AC13" s="26"/>
      <c r="AD13" s="39" t="s">
        <v>118</v>
      </c>
      <c r="AE13" s="26"/>
      <c r="AF13" s="12" t="str">
        <f t="shared" si="9"/>
        <v/>
      </c>
      <c r="AG13" s="12" t="str">
        <f t="shared" si="10"/>
        <v>Crítico</v>
      </c>
      <c r="AH13" s="26"/>
      <c r="AI13" s="26"/>
      <c r="AJ13" s="26"/>
      <c r="AK13" s="26"/>
      <c r="AL13" s="26"/>
      <c r="AM13" s="40">
        <v>0.16</v>
      </c>
      <c r="AN13" s="26"/>
      <c r="AO13" s="26"/>
      <c r="AP13" s="26"/>
      <c r="AQ13" s="12">
        <f t="shared" si="11"/>
        <v>-100</v>
      </c>
      <c r="AR13" s="38" t="str">
        <f t="shared" si="12"/>
        <v>Crítico</v>
      </c>
      <c r="AS13" s="26"/>
      <c r="AT13" s="26"/>
      <c r="AU13" s="26"/>
      <c r="AV13" s="26"/>
      <c r="AW13" s="26"/>
      <c r="AX13" s="39" t="s">
        <v>118</v>
      </c>
      <c r="AY13" s="26"/>
      <c r="AZ13" s="26"/>
      <c r="BA13" s="26"/>
      <c r="BB13" s="12" t="str">
        <f t="shared" si="13"/>
        <v/>
      </c>
      <c r="BC13" s="12" t="str">
        <f t="shared" si="14"/>
        <v>Crítico</v>
      </c>
      <c r="BD13" s="26"/>
      <c r="BE13" s="26"/>
      <c r="BF13" s="26"/>
      <c r="BG13" s="26"/>
      <c r="BH13" s="26"/>
      <c r="BI13" s="40">
        <v>0.5</v>
      </c>
      <c r="BJ13" s="26"/>
      <c r="BK13" s="26"/>
      <c r="BL13" s="26"/>
      <c r="BM13" s="12">
        <f t="shared" si="15"/>
        <v>-100</v>
      </c>
      <c r="BN13" s="12" t="str">
        <f t="shared" si="16"/>
        <v>Crítico</v>
      </c>
      <c r="BO13" s="26"/>
      <c r="BP13" s="26"/>
      <c r="BQ13" s="26"/>
      <c r="BR13" s="26"/>
      <c r="BS13" s="26"/>
      <c r="BT13" s="85"/>
      <c r="BU13" s="85"/>
      <c r="BV13" s="85"/>
      <c r="BW13" s="85"/>
      <c r="BX13" s="85"/>
      <c r="BY13" s="35"/>
      <c r="BZ13" s="35"/>
      <c r="CA13" s="35"/>
      <c r="CB13" s="35"/>
      <c r="CC13" s="35"/>
      <c r="CD13" s="35"/>
      <c r="CE13" s="35"/>
      <c r="CF13" s="35"/>
      <c r="CG13" s="35"/>
      <c r="CH13" s="35"/>
      <c r="CI13" s="35"/>
      <c r="CJ13" s="35"/>
      <c r="CK13" s="35"/>
      <c r="CL13" s="15"/>
      <c r="CM13" s="15"/>
      <c r="CN13" s="15"/>
      <c r="CO13" s="15"/>
      <c r="CP13" s="15"/>
      <c r="CQ13" s="10"/>
      <c r="CR13" s="10"/>
      <c r="CS13" s="22"/>
    </row>
    <row r="14" spans="1:97" s="25" customFormat="1" ht="184.5" customHeight="1">
      <c r="A14" s="86"/>
      <c r="B14" s="34" t="s">
        <v>155</v>
      </c>
      <c r="C14" s="35" t="s">
        <v>156</v>
      </c>
      <c r="D14" s="70" t="s">
        <v>157</v>
      </c>
      <c r="E14" s="76" t="s">
        <v>158</v>
      </c>
      <c r="F14" s="76" t="s">
        <v>159</v>
      </c>
      <c r="G14" s="76" t="s">
        <v>78</v>
      </c>
      <c r="H14" s="76" t="s">
        <v>66</v>
      </c>
      <c r="I14" s="76" t="s">
        <v>67</v>
      </c>
      <c r="J14" s="76" t="s">
        <v>68</v>
      </c>
      <c r="K14" s="76" t="s">
        <v>160</v>
      </c>
      <c r="L14" s="76" t="s">
        <v>161</v>
      </c>
      <c r="M14" s="69" t="s">
        <v>69</v>
      </c>
      <c r="N14" s="37">
        <v>1</v>
      </c>
      <c r="O14" s="42"/>
      <c r="P14" s="38">
        <f t="shared" si="0"/>
        <v>-100</v>
      </c>
      <c r="Q14" s="38" t="str">
        <f t="shared" si="1"/>
        <v>Crítico</v>
      </c>
      <c r="R14" s="42"/>
      <c r="S14" s="39" t="s">
        <v>118</v>
      </c>
      <c r="T14" s="26"/>
      <c r="U14" s="26"/>
      <c r="V14" s="26"/>
      <c r="W14" s="12" t="str">
        <f t="shared" si="8"/>
        <v/>
      </c>
      <c r="X14" s="12" t="str">
        <f t="shared" si="2"/>
        <v>Crítico</v>
      </c>
      <c r="Y14" s="26"/>
      <c r="Z14" s="26"/>
      <c r="AA14" s="26"/>
      <c r="AB14" s="26"/>
      <c r="AC14" s="26"/>
      <c r="AD14" s="40">
        <v>0.38</v>
      </c>
      <c r="AE14" s="26"/>
      <c r="AF14" s="12">
        <f t="shared" si="9"/>
        <v>-100</v>
      </c>
      <c r="AG14" s="12" t="str">
        <f t="shared" si="10"/>
        <v>Crítico</v>
      </c>
      <c r="AH14" s="26"/>
      <c r="AI14" s="26"/>
      <c r="AJ14" s="26"/>
      <c r="AK14" s="26"/>
      <c r="AL14" s="26"/>
      <c r="AM14" s="40">
        <v>0.38</v>
      </c>
      <c r="AN14" s="26"/>
      <c r="AO14" s="26"/>
      <c r="AP14" s="26"/>
      <c r="AQ14" s="12">
        <f t="shared" si="11"/>
        <v>-100</v>
      </c>
      <c r="AR14" s="38" t="str">
        <f t="shared" si="12"/>
        <v>Crítico</v>
      </c>
      <c r="AS14" s="26"/>
      <c r="AT14" s="26"/>
      <c r="AU14" s="26"/>
      <c r="AV14" s="26"/>
      <c r="AW14" s="26"/>
      <c r="AX14" s="39" t="s">
        <v>118</v>
      </c>
      <c r="AY14" s="26"/>
      <c r="AZ14" s="26"/>
      <c r="BA14" s="26"/>
      <c r="BB14" s="12" t="str">
        <f t="shared" si="13"/>
        <v/>
      </c>
      <c r="BC14" s="12" t="str">
        <f t="shared" si="14"/>
        <v>Crítico</v>
      </c>
      <c r="BD14" s="26"/>
      <c r="BE14" s="26"/>
      <c r="BF14" s="26"/>
      <c r="BG14" s="26"/>
      <c r="BH14" s="26"/>
      <c r="BI14" s="40">
        <v>1</v>
      </c>
      <c r="BJ14" s="26"/>
      <c r="BK14" s="26"/>
      <c r="BL14" s="26"/>
      <c r="BM14" s="12">
        <f t="shared" si="15"/>
        <v>-100</v>
      </c>
      <c r="BN14" s="12" t="str">
        <f t="shared" si="16"/>
        <v>Crítico</v>
      </c>
      <c r="BO14" s="26"/>
      <c r="BP14" s="26"/>
      <c r="BQ14" s="26"/>
      <c r="BR14" s="26"/>
      <c r="BS14" s="26"/>
      <c r="BT14" s="85"/>
      <c r="BU14" s="85"/>
      <c r="BV14" s="85"/>
      <c r="BW14" s="85"/>
      <c r="BX14" s="85"/>
      <c r="BY14" s="35"/>
      <c r="BZ14" s="35"/>
      <c r="CA14" s="35"/>
      <c r="CB14" s="35"/>
      <c r="CC14" s="35"/>
      <c r="CD14" s="35"/>
      <c r="CE14" s="35"/>
      <c r="CF14" s="35"/>
      <c r="CG14" s="35"/>
      <c r="CH14" s="35"/>
      <c r="CI14" s="35"/>
      <c r="CJ14" s="35"/>
      <c r="CK14" s="35"/>
      <c r="CL14" s="15"/>
      <c r="CM14" s="15"/>
      <c r="CN14" s="15"/>
      <c r="CO14" s="15"/>
      <c r="CP14" s="15"/>
      <c r="CQ14" s="10"/>
      <c r="CR14" s="10"/>
      <c r="CS14" s="22"/>
    </row>
    <row r="15" spans="1:97" s="25" customFormat="1" ht="170.25" customHeight="1">
      <c r="A15" s="86"/>
      <c r="B15" s="34" t="s">
        <v>162</v>
      </c>
      <c r="C15" s="83" t="s">
        <v>173</v>
      </c>
      <c r="D15" s="84" t="s">
        <v>175</v>
      </c>
      <c r="E15" s="79" t="s">
        <v>176</v>
      </c>
      <c r="F15" s="78" t="s">
        <v>177</v>
      </c>
      <c r="G15" s="78" t="s">
        <v>78</v>
      </c>
      <c r="H15" s="78" t="s">
        <v>66</v>
      </c>
      <c r="I15" s="78" t="s">
        <v>67</v>
      </c>
      <c r="J15" s="78" t="s">
        <v>68</v>
      </c>
      <c r="K15" s="79" t="s">
        <v>178</v>
      </c>
      <c r="L15" s="79" t="s">
        <v>179</v>
      </c>
      <c r="M15" s="82" t="s">
        <v>69</v>
      </c>
      <c r="N15" s="37">
        <v>0.9</v>
      </c>
      <c r="O15" s="42"/>
      <c r="P15" s="38">
        <f t="shared" si="0"/>
        <v>-100</v>
      </c>
      <c r="Q15" s="38" t="str">
        <f t="shared" si="1"/>
        <v>Crítico</v>
      </c>
      <c r="R15" s="42"/>
      <c r="S15" s="39" t="s">
        <v>118</v>
      </c>
      <c r="T15" s="26"/>
      <c r="U15" s="26"/>
      <c r="V15" s="26"/>
      <c r="W15" s="12" t="str">
        <f t="shared" si="8"/>
        <v/>
      </c>
      <c r="X15" s="12" t="str">
        <f t="shared" si="2"/>
        <v>Crítico</v>
      </c>
      <c r="Y15" s="26"/>
      <c r="Z15" s="26"/>
      <c r="AA15" s="26"/>
      <c r="AB15" s="26"/>
      <c r="AC15" s="26"/>
      <c r="AD15" s="40">
        <v>0.4</v>
      </c>
      <c r="AE15" s="26"/>
      <c r="AF15" s="12">
        <f>IF(ISERROR((-1)*(100-((AE15*100)/AD15))),"",((-1)*(100-((AE15*100)/AD15))))</f>
        <v>-100</v>
      </c>
      <c r="AG15" s="12" t="str">
        <f t="shared" si="10"/>
        <v>Crítico</v>
      </c>
      <c r="AH15" s="26"/>
      <c r="AI15" s="26"/>
      <c r="AJ15" s="26"/>
      <c r="AK15" s="26"/>
      <c r="AL15" s="26"/>
      <c r="AM15" s="40">
        <v>0.5</v>
      </c>
      <c r="AN15" s="26"/>
      <c r="AO15" s="26"/>
      <c r="AP15" s="26"/>
      <c r="AQ15" s="12">
        <f>IF(ISERROR((-1)*(100-((AN15*100)/AM15))),"",((-1)*(100-((AN15*100)/AM15))))</f>
        <v>-100</v>
      </c>
      <c r="AR15" s="38" t="str">
        <f t="shared" si="12"/>
        <v>Crítico</v>
      </c>
      <c r="AS15" s="26"/>
      <c r="AT15" s="26"/>
      <c r="AU15" s="26"/>
      <c r="AV15" s="26"/>
      <c r="AW15" s="26"/>
      <c r="AX15" s="39" t="s">
        <v>118</v>
      </c>
      <c r="AY15" s="26"/>
      <c r="AZ15" s="26"/>
      <c r="BA15" s="26"/>
      <c r="BB15" s="12" t="str">
        <f>IF(ISERROR((-1)*(100-((AY15*100)/AX15))),"",((-1)*(100-((AY15*100)/AX15))))</f>
        <v/>
      </c>
      <c r="BC15" s="12" t="str">
        <f>IF(ISERROR(IF(AH$11="Ascendente",(IF(AND(BB15&gt;=(-5),BB15&lt;=15),"Aceptable",(IF(AND(BB15&gt;=(-10),BB15&lt;(-5)),"Riesgo","Crítico")))),(IF(AND(BB15&gt;=(-15),BB15&lt;=5),"Aceptable",(IF(AND(BB15&gt;5,BB15&lt;=15),"Riesgo","Crítico")))))),"",(IF(AH15="Ascendente",(IF(AND(BB15&gt;=(-5),BB15&lt;=15),"Aceptable",(IF(AND(BB15&gt;=(-10),BB15&lt;(-5)),"Riesgo","Crítico")))),(IF(AND(BB15&gt;=(-15),BB15&lt;=5),"Aceptable",(IF(AND(BB15&gt;5,BB15&lt;=15),"Riesgo","Crítico")))))))</f>
        <v>Crítico</v>
      </c>
      <c r="BD15" s="26"/>
      <c r="BE15" s="26"/>
      <c r="BF15" s="26"/>
      <c r="BG15" s="26"/>
      <c r="BH15" s="26"/>
      <c r="BI15" s="40">
        <v>0.9</v>
      </c>
      <c r="BJ15" s="26"/>
      <c r="BK15" s="26"/>
      <c r="BL15" s="26"/>
      <c r="BM15" s="12">
        <f t="shared" si="15"/>
        <v>-100</v>
      </c>
      <c r="BN15" s="12" t="str">
        <f t="shared" si="16"/>
        <v>Crítico</v>
      </c>
      <c r="BO15" s="26"/>
      <c r="BP15" s="26"/>
      <c r="BQ15" s="26"/>
      <c r="BR15" s="26"/>
      <c r="BS15" s="26"/>
      <c r="BT15" s="85"/>
      <c r="BU15" s="85"/>
      <c r="BV15" s="85"/>
      <c r="BW15" s="85"/>
      <c r="BX15" s="85"/>
      <c r="BY15" s="35"/>
      <c r="BZ15" s="35"/>
      <c r="CA15" s="35"/>
      <c r="CB15" s="35"/>
      <c r="CC15" s="35"/>
      <c r="CD15" s="35"/>
      <c r="CE15" s="35"/>
      <c r="CF15" s="35"/>
      <c r="CG15" s="35"/>
      <c r="CH15" s="35"/>
      <c r="CI15" s="35"/>
      <c r="CJ15" s="35"/>
      <c r="CK15" s="35"/>
      <c r="CL15" s="15"/>
      <c r="CM15" s="15"/>
      <c r="CN15" s="15"/>
      <c r="CO15" s="15"/>
      <c r="CP15" s="15"/>
      <c r="CQ15" s="10"/>
      <c r="CR15" s="10"/>
      <c r="CS15" s="22"/>
    </row>
    <row r="16" spans="1:97" s="25" customFormat="1" ht="170.25" customHeight="1">
      <c r="A16" s="86"/>
      <c r="B16" s="34" t="s">
        <v>172</v>
      </c>
      <c r="C16" s="83" t="s">
        <v>174</v>
      </c>
      <c r="D16" s="84" t="s">
        <v>180</v>
      </c>
      <c r="E16" s="67" t="s">
        <v>181</v>
      </c>
      <c r="F16" s="66" t="s">
        <v>182</v>
      </c>
      <c r="G16" s="78" t="s">
        <v>78</v>
      </c>
      <c r="H16" s="78" t="s">
        <v>66</v>
      </c>
      <c r="I16" s="78" t="s">
        <v>67</v>
      </c>
      <c r="J16" s="78" t="s">
        <v>68</v>
      </c>
      <c r="K16" s="79" t="s">
        <v>183</v>
      </c>
      <c r="L16" s="79" t="s">
        <v>184</v>
      </c>
      <c r="M16" s="82" t="s">
        <v>69</v>
      </c>
      <c r="N16" s="37">
        <v>0.9</v>
      </c>
      <c r="O16" s="42"/>
      <c r="P16" s="38">
        <f t="shared" ref="P16" si="17">IF(ISERROR((-1)*(100-((O16*100)/N16))),"",((-1)*(100-((O16*100)/N16))))</f>
        <v>-100</v>
      </c>
      <c r="Q16" s="38" t="str">
        <f t="shared" ref="Q16" si="18">IF(ISERROR(IF(M$11="Ascendente",(IF(AND(P16&gt;=(-5),P16&lt;=15),"Aceptable",(IF(AND(P16&gt;=(-10),P16&lt;(-5)),"Riesgo","Crítico")))),(IF(AND(P16&gt;=(-15),P16&lt;=5),"Aceptable",(IF(AND(P16&gt;5,P16&lt;=15),"Riesgo","Crítico")))))),"",(IF(M16="Ascendente",(IF(AND(P16&gt;=(-5),P16&lt;=15),"Aceptable",(IF(AND(P16&gt;=(-10),P16&lt;(-5)),"Riesgo","Crítico")))),(IF(AND(P16&gt;=(-15),P16&lt;=5),"Aceptable",(IF(AND(P16&gt;5,P16&lt;=15),"Riesgo","Crítico")))))))</f>
        <v>Crítico</v>
      </c>
      <c r="R16" s="42"/>
      <c r="S16" s="39" t="s">
        <v>118</v>
      </c>
      <c r="T16" s="26"/>
      <c r="U16" s="26"/>
      <c r="V16" s="26"/>
      <c r="W16" s="12" t="str">
        <f t="shared" ref="W16" si="19">IF(ISERROR((-1)*(100-((T16*100)/S16))),"",((-1)*(100-((T16*100)/S16))))</f>
        <v/>
      </c>
      <c r="X16" s="12" t="str">
        <f t="shared" ref="X16" si="20">IF(ISERROR(IF(R$11="Ascendente",(IF(AND(W16&gt;=(-5),W16&lt;=15),"Aceptable",(IF(AND(W16&gt;=(-10),W16&lt;(-5)),"Riesgo","Crítico")))),(IF(AND(W16&gt;=(-15),W16&lt;=5),"Aceptable",(IF(AND(W16&gt;5,W16&lt;=15),"Riesgo","Crítico")))))),"",(IF(R16="Ascendente",(IF(AND(W16&gt;=(-5),W16&lt;=15),"Aceptable",(IF(AND(W16&gt;=(-10),W16&lt;(-5)),"Riesgo","Crítico")))),(IF(AND(W16&gt;=(-15),W16&lt;=5),"Aceptable",(IF(AND(W16&gt;5,W16&lt;=15),"Riesgo","Crítico")))))))</f>
        <v>Crítico</v>
      </c>
      <c r="Y16" s="26"/>
      <c r="Z16" s="26"/>
      <c r="AA16" s="26"/>
      <c r="AB16" s="26"/>
      <c r="AC16" s="26"/>
      <c r="AD16" s="39" t="s">
        <v>118</v>
      </c>
      <c r="AE16" s="26"/>
      <c r="AF16" s="12" t="str">
        <f>IF(ISERROR((-1)*(100-((AE16*100)/AD16))),"",((-1)*(100-((AE16*100)/AD16))))</f>
        <v/>
      </c>
      <c r="AG16" s="12" t="str">
        <f t="shared" ref="AG16" si="21">IF(ISERROR(IF(AC$11="Ascendente",(IF(AND(AF16&gt;=(-5),AF16&lt;=15),"Aceptable",(IF(AND(AF16&gt;=(-10),AF16&lt;(-5)),"Riesgo","Crítico")))),(IF(AND(AF16&gt;=(-15),AF16&lt;=5),"Aceptable",(IF(AND(AF16&gt;5,AF16&lt;=15),"Riesgo","Crítico")))))),"",(IF(AC16="Ascendente",(IF(AND(AF16&gt;=(-5),AF16&lt;=15),"Aceptable",(IF(AND(AF16&gt;=(-10),AF16&lt;(-5)),"Riesgo","Crítico")))),(IF(AND(AF16&gt;=(-15),AF16&lt;=5),"Aceptable",(IF(AND(AF16&gt;5,AF16&lt;=15),"Riesgo","Crítico")))))))</f>
        <v>Crítico</v>
      </c>
      <c r="AH16" s="26"/>
      <c r="AI16" s="26"/>
      <c r="AJ16" s="26"/>
      <c r="AK16" s="26"/>
      <c r="AL16" s="26"/>
      <c r="AM16" s="40">
        <v>0.9</v>
      </c>
      <c r="AN16" s="26"/>
      <c r="AO16" s="26"/>
      <c r="AP16" s="26"/>
      <c r="AQ16" s="12">
        <f>IF(ISERROR((-1)*(100-((AN16*100)/AM16))),"",((-1)*(100-((AN16*100)/AM16))))</f>
        <v>-100</v>
      </c>
      <c r="AR16" s="38" t="str">
        <f t="shared" ref="AR16" si="22">IF(ISERROR(IF(Y$11="Ascendente",(IF(AND(AQ16&gt;=(-5),AQ16&lt;=15),"Aceptable",(IF(AND(AQ16&gt;=(-10),AQ16&lt;(-5)),"Riesgo","Crítico")))),(IF(AND(AQ16&gt;=(-15),AQ16&lt;=5),"Aceptable",(IF(AND(AQ16&gt;5,AQ16&lt;=15),"Riesgo","Crítico")))))),"",(IF(Y16="Ascendente",(IF(AND(AQ16&gt;=(-5),AQ16&lt;=15),"Aceptable",(IF(AND(AQ16&gt;=(-10),AQ16&lt;(-5)),"Riesgo","Crítico")))),(IF(AND(AQ16&gt;=(-15),AQ16&lt;=5),"Aceptable",(IF(AND(AQ16&gt;5,AQ16&lt;=15),"Riesgo","Crítico")))))))</f>
        <v>Crítico</v>
      </c>
      <c r="AS16" s="26"/>
      <c r="AT16" s="26"/>
      <c r="AU16" s="26"/>
      <c r="AV16" s="26"/>
      <c r="AW16" s="26"/>
      <c r="AX16" s="39" t="s">
        <v>118</v>
      </c>
      <c r="AY16" s="26"/>
      <c r="AZ16" s="26"/>
      <c r="BA16" s="26"/>
      <c r="BB16" s="12" t="str">
        <f>IF(ISERROR((-1)*(100-((AY16*100)/AX16))),"",((-1)*(100-((AY16*100)/AX16))))</f>
        <v/>
      </c>
      <c r="BC16" s="12" t="str">
        <f>IF(ISERROR(IF(AH$11="Ascendente",(IF(AND(BB16&gt;=(-5),BB16&lt;=15),"Aceptable",(IF(AND(BB16&gt;=(-10),BB16&lt;(-5)),"Riesgo","Crítico")))),(IF(AND(BB16&gt;=(-15),BB16&lt;=5),"Aceptable",(IF(AND(BB16&gt;5,BB16&lt;=15),"Riesgo","Crítico")))))),"",(IF(AH16="Ascendente",(IF(AND(BB16&gt;=(-5),BB16&lt;=15),"Aceptable",(IF(AND(BB16&gt;=(-10),BB16&lt;(-5)),"Riesgo","Crítico")))),(IF(AND(BB16&gt;=(-15),BB16&lt;=5),"Aceptable",(IF(AND(BB16&gt;5,BB16&lt;=15),"Riesgo","Crítico")))))))</f>
        <v>Crítico</v>
      </c>
      <c r="BD16" s="26"/>
      <c r="BE16" s="26"/>
      <c r="BF16" s="26"/>
      <c r="BG16" s="26"/>
      <c r="BH16" s="26"/>
      <c r="BI16" s="40">
        <v>0.9</v>
      </c>
      <c r="BJ16" s="26"/>
      <c r="BK16" s="26"/>
      <c r="BL16" s="26"/>
      <c r="BM16" s="12">
        <f t="shared" ref="BM16" si="23">IF(ISERROR((-1)*(100-((BJ16*100)/BI16))),"",((-1)*(100-((BJ16*100)/BI16))))</f>
        <v>-100</v>
      </c>
      <c r="BN16" s="12" t="str">
        <f t="shared" ref="BN16" si="24">IF(ISERROR(IF(AS$11="Ascendente",(IF(AND(BM16&gt;=(-5),BM16&lt;=15),"Aceptable",(IF(AND(BM16&gt;=(-10),BM16&lt;(-5)),"Riesgo","Crítico")))),(IF(AND(BM16&gt;=(-15),BM16&lt;=5),"Aceptable",(IF(AND(BM16&gt;5,BM16&lt;=15),"Riesgo","Crítico")))))),"",(IF(AS16="Ascendente",(IF(AND(BM16&gt;=(-5),BM16&lt;=15),"Aceptable",(IF(AND(BM16&gt;=(-10),BM16&lt;(-5)),"Riesgo","Crítico")))),(IF(AND(BM16&gt;=(-15),BM16&lt;=5),"Aceptable",(IF(AND(BM16&gt;5,BM16&lt;=15),"Riesgo","Crítico")))))))</f>
        <v>Crítico</v>
      </c>
      <c r="BO16" s="26"/>
      <c r="BP16" s="26"/>
      <c r="BQ16" s="26"/>
      <c r="BR16" s="26"/>
      <c r="BS16" s="26"/>
      <c r="BT16" s="85"/>
      <c r="BU16" s="85"/>
      <c r="BV16" s="85"/>
      <c r="BW16" s="85"/>
      <c r="BX16" s="85"/>
      <c r="BY16" s="35"/>
      <c r="BZ16" s="35"/>
      <c r="CA16" s="35"/>
      <c r="CB16" s="35"/>
      <c r="CC16" s="35"/>
      <c r="CD16" s="35"/>
      <c r="CE16" s="35"/>
      <c r="CF16" s="35"/>
      <c r="CG16" s="35"/>
      <c r="CH16" s="35"/>
      <c r="CI16" s="35"/>
      <c r="CJ16" s="35"/>
      <c r="CK16" s="35"/>
      <c r="CL16" s="15"/>
      <c r="CM16" s="15"/>
      <c r="CN16" s="15"/>
      <c r="CO16" s="15"/>
      <c r="CP16" s="15"/>
      <c r="CQ16" s="10"/>
      <c r="CR16" s="10"/>
      <c r="CS16" s="22"/>
    </row>
  </sheetData>
  <mergeCells count="35">
    <mergeCell ref="CP1:CQ2"/>
    <mergeCell ref="CL1:CO2"/>
    <mergeCell ref="BY2:BY3"/>
    <mergeCell ref="BZ2:CK2"/>
    <mergeCell ref="BT14:BX14"/>
    <mergeCell ref="BT15:BX15"/>
    <mergeCell ref="BT10:BX10"/>
    <mergeCell ref="BT8:BX8"/>
    <mergeCell ref="BT9:BX9"/>
    <mergeCell ref="BT13:BX13"/>
    <mergeCell ref="BX2:BX3"/>
    <mergeCell ref="BT6:BX6"/>
    <mergeCell ref="A1:A3"/>
    <mergeCell ref="K1:K3"/>
    <mergeCell ref="L1:L3"/>
    <mergeCell ref="C1:C3"/>
    <mergeCell ref="D1:J2"/>
    <mergeCell ref="A6:A9"/>
    <mergeCell ref="B1:B3"/>
    <mergeCell ref="BT16:BX16"/>
    <mergeCell ref="A10:A16"/>
    <mergeCell ref="BT1:CK1"/>
    <mergeCell ref="S2:AC2"/>
    <mergeCell ref="BT4:BY4"/>
    <mergeCell ref="BT5:BY5"/>
    <mergeCell ref="M1:BS1"/>
    <mergeCell ref="M2:M3"/>
    <mergeCell ref="N2:R2"/>
    <mergeCell ref="AD2:AL2"/>
    <mergeCell ref="AM2:AW2"/>
    <mergeCell ref="AX2:BH2"/>
    <mergeCell ref="BI2:BS2"/>
    <mergeCell ref="BT2:BT3"/>
    <mergeCell ref="BU2:BV2"/>
    <mergeCell ref="BW2:BW3"/>
  </mergeCells>
  <phoneticPr fontId="9" type="noConversion"/>
  <conditionalFormatting sqref="Q4:Q16 X4:X16 AG4:AG16 AR4:AR16 BC4:BC16 BN4:BN16">
    <cfRule type="containsText" dxfId="2" priority="1" operator="containsText" text="Aceptable">
      <formula>NOT(ISERROR(SEARCH("Aceptable",Q4)))</formula>
    </cfRule>
    <cfRule type="containsText" dxfId="1" priority="2" operator="containsText" text="Crítico">
      <formula>NOT(ISERROR(SEARCH("Crítico",Q4)))</formula>
    </cfRule>
    <cfRule type="containsText" dxfId="0" priority="3" operator="containsText" text="Riesgo">
      <formula>NOT(ISERROR(SEARCH("Riesgo",Q4)))</formula>
    </cfRule>
  </conditionalFormatting>
  <hyperlinks>
    <hyperlink ref="K7" r:id="rId1" xr:uid="{5D9A6159-F60C-4D99-96F7-2B4E92AF6C6A}"/>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5D19E824A2FD24191C78CD77C0DCB90" ma:contentTypeVersion="6" ma:contentTypeDescription="Crear nuevo documento." ma:contentTypeScope="" ma:versionID="428b07b848b583662e6f02051cf7b37a">
  <xsd:schema xmlns:xsd="http://www.w3.org/2001/XMLSchema" xmlns:xs="http://www.w3.org/2001/XMLSchema" xmlns:p="http://schemas.microsoft.com/office/2006/metadata/properties" xmlns:ns3="ddb084c5-a05d-407a-9c21-3f8a7633206c" xmlns:ns4="e24059f7-23dc-4961-865a-de3ac6e8f9e1" targetNamespace="http://schemas.microsoft.com/office/2006/metadata/properties" ma:root="true" ma:fieldsID="e7ad5e479901b99c51a93b5011d1fd8d" ns3:_="" ns4:_="">
    <xsd:import namespace="ddb084c5-a05d-407a-9c21-3f8a7633206c"/>
    <xsd:import namespace="e24059f7-23dc-4961-865a-de3ac6e8f9e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084c5-a05d-407a-9c21-3f8a763320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4059f7-23dc-4961-865a-de3ac6e8f9e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db084c5-a05d-407a-9c21-3f8a7633206c" xsi:nil="true"/>
  </documentManagement>
</p:properties>
</file>

<file path=customXml/itemProps1.xml><?xml version="1.0" encoding="utf-8"?>
<ds:datastoreItem xmlns:ds="http://schemas.openxmlformats.org/officeDocument/2006/customXml" ds:itemID="{F94EBA57-F377-498F-8B88-BFA3B4C1A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084c5-a05d-407a-9c21-3f8a7633206c"/>
    <ds:schemaRef ds:uri="e24059f7-23dc-4961-865a-de3ac6e8f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DD453E-716C-42F2-B4D8-2964265E3910}">
  <ds:schemaRefs>
    <ds:schemaRef ds:uri="http://schemas.microsoft.com/sharepoint/v3/contenttype/forms"/>
  </ds:schemaRefs>
</ds:datastoreItem>
</file>

<file path=customXml/itemProps3.xml><?xml version="1.0" encoding="utf-8"?>
<ds:datastoreItem xmlns:ds="http://schemas.openxmlformats.org/officeDocument/2006/customXml" ds:itemID="{297BB4A6-44FA-411E-99DE-F4605594D7C4}">
  <ds:schemaRefs>
    <ds:schemaRef ds:uri="http://schemas.microsoft.com/office/2006/metadata/properties"/>
    <ds:schemaRef ds:uri="http://schemas.microsoft.com/office/infopath/2007/PartnerControls"/>
    <ds:schemaRef ds:uri="ddb084c5-a05d-407a-9c21-3f8a763320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MIR-SESNA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de las Mercedes González Maynez</dc:creator>
  <cp:keywords/>
  <dc:description/>
  <cp:lastModifiedBy>Diana Belem Olvera Guerrero</cp:lastModifiedBy>
  <cp:revision/>
  <dcterms:created xsi:type="dcterms:W3CDTF">2023-01-05T18:20:15Z</dcterms:created>
  <dcterms:modified xsi:type="dcterms:W3CDTF">2023-07-10T21:49:31Z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0x010100E5D19E824A2FD24191C78CD77C0DCB90</vt:lpwstr>
  </property>
</Properties>
</file>