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202300"/>
  <mc:AlternateContent xmlns:mc="http://schemas.openxmlformats.org/markup-compatibility/2006">
    <mc:Choice Requires="x15">
      <x15ac:absPath xmlns:x15ac="http://schemas.microsoft.com/office/spreadsheetml/2010/11/ac" url="https://sesnamx-my.sharepoint.com/personal/dbolvera_sesna_gob_mx/Documents/Respaldo Diana/2023/Modelo de GpRRC/INFORMES/INFORME VF/4o Informe/MIR_UA_4oTrim_2023/"/>
    </mc:Choice>
  </mc:AlternateContent>
  <xr:revisionPtr revIDLastSave="0" documentId="8_{F87EA5F9-A171-4780-BB4A-E6CECF55E877}" xr6:coauthVersionLast="47" xr6:coauthVersionMax="47" xr10:uidLastSave="{00000000-0000-0000-0000-000000000000}"/>
  <bookViews>
    <workbookView xWindow="21540" yWindow="-3675" windowWidth="27645" windowHeight="14415" xr2:uid="{4DD9ADEF-E76B-4B94-BC5A-8459D7E76843}"/>
  </bookViews>
  <sheets>
    <sheet name="FID_2023"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C8" i="1" l="1"/>
  <c r="BD8" i="1" s="1"/>
  <c r="BC7" i="1"/>
  <c r="BD7" i="1" s="1"/>
  <c r="BD6" i="1"/>
  <c r="BC6" i="1"/>
  <c r="AR6" i="1"/>
  <c r="AS6" i="1" s="1"/>
  <c r="AG6" i="1"/>
  <c r="AH6" i="1" s="1"/>
  <c r="V6" i="1"/>
  <c r="W6" i="1" s="1"/>
  <c r="P6" i="1"/>
  <c r="O6" i="1"/>
  <c r="AZ5" i="1"/>
  <c r="BC5" i="1" s="1"/>
  <c r="BD5" i="1" s="1"/>
  <c r="AR5" i="1"/>
  <c r="AS5" i="1" s="1"/>
  <c r="AH5" i="1"/>
  <c r="AG5" i="1"/>
  <c r="AD5" i="1"/>
  <c r="V5" i="1"/>
  <c r="W5" i="1" s="1"/>
  <c r="P5" i="1"/>
  <c r="O5" i="1"/>
  <c r="BC4" i="1"/>
  <c r="BD4" i="1" s="1"/>
  <c r="AZ4" i="1"/>
  <c r="AR4" i="1"/>
  <c r="AS4" i="1" s="1"/>
  <c r="AD4" i="1"/>
  <c r="AG4" i="1" s="1"/>
  <c r="AH4" i="1" s="1"/>
  <c r="W4" i="1"/>
  <c r="V4" i="1"/>
  <c r="S4" i="1"/>
  <c r="P4" i="1"/>
  <c r="O4" i="1"/>
</calcChain>
</file>

<file path=xl/sharedStrings.xml><?xml version="1.0" encoding="utf-8"?>
<sst xmlns="http://schemas.openxmlformats.org/spreadsheetml/2006/main" count="283" uniqueCount="164">
  <si>
    <t>FID</t>
  </si>
  <si>
    <t>METAS</t>
  </si>
  <si>
    <t>Programación Presupuestaria</t>
  </si>
  <si>
    <t>PROGRAMACIÓN PRESUPUESTARIA</t>
  </si>
  <si>
    <t>Indicadores</t>
  </si>
  <si>
    <t>AVANCE ANUAL (Aplica para indicadores trimestrales y semestrales y anuales)</t>
  </si>
  <si>
    <t>AVANCE 1° TRIMESTRE (Aplica para indicadores trimestrales)</t>
  </si>
  <si>
    <t>AVANCE 2° TRIMESTRE  (Aplica para indicadores trimestrales y semestrales)</t>
  </si>
  <si>
    <t>AVANCE 3° TRIMESTRE (Aplica para indicadores trimestrales)</t>
  </si>
  <si>
    <t>AVANCE 4° TRIMESTRE  (Aplica para todos los indicadores)</t>
  </si>
  <si>
    <t>PARTIDAS ESPECÍFICAS</t>
  </si>
  <si>
    <t xml:space="preserve">Calendarización del presupuesto </t>
  </si>
  <si>
    <t>Calendarización del presupuesto modificado</t>
  </si>
  <si>
    <t>UNIDAD QUE REPORTA</t>
  </si>
  <si>
    <t>Resumen Narrativo</t>
  </si>
  <si>
    <t>Nombre</t>
  </si>
  <si>
    <t>Definición</t>
  </si>
  <si>
    <t>Método de Cálculo</t>
  </si>
  <si>
    <t>Frecuencia de Medición</t>
  </si>
  <si>
    <t>Unidad de medida</t>
  </si>
  <si>
    <t>Dimensión del Indicador</t>
  </si>
  <si>
    <t>Tipo de Indicador</t>
  </si>
  <si>
    <t>Medios de verificación</t>
  </si>
  <si>
    <t>Supuestos</t>
  </si>
  <si>
    <t>Comportamiento esperado</t>
  </si>
  <si>
    <t>Meta programada anual</t>
  </si>
  <si>
    <t>Meta alcanzada anual</t>
  </si>
  <si>
    <t>Variación % anual con parámetro de semaforización</t>
  </si>
  <si>
    <t>Resultado anual</t>
  </si>
  <si>
    <t>Justificación de la variación anual</t>
  </si>
  <si>
    <t>Programado</t>
  </si>
  <si>
    <t>Alcanzado</t>
  </si>
  <si>
    <t>numerador</t>
  </si>
  <si>
    <t>denominador</t>
  </si>
  <si>
    <t>Variación % con parámetro de semaforización</t>
  </si>
  <si>
    <t>Resultado</t>
  </si>
  <si>
    <t>Justificación de la variación
(desarrollo del método de cálculo)</t>
  </si>
  <si>
    <t>Causa</t>
  </si>
  <si>
    <t>Efecto</t>
  </si>
  <si>
    <t>Otros Motivos</t>
  </si>
  <si>
    <t>Observaciones DGA</t>
  </si>
  <si>
    <t>Justificación de la variación</t>
  </si>
  <si>
    <t>Acciones específicas</t>
  </si>
  <si>
    <t>Clasificador</t>
  </si>
  <si>
    <t>Descripción</t>
  </si>
  <si>
    <t>Total Gasto ordinario</t>
  </si>
  <si>
    <t xml:space="preserve">Presupuesto autorizado </t>
  </si>
  <si>
    <t>Techo presupuestario</t>
  </si>
  <si>
    <t xml:space="preserve">ENERO PROGRAMADO </t>
  </si>
  <si>
    <t>FEBRERO PROGRAMADO</t>
  </si>
  <si>
    <t>MARZO PROGRAMADO</t>
  </si>
  <si>
    <t>ABRIL PROGRAMADO</t>
  </si>
  <si>
    <t>MAYO PROGRAMADO</t>
  </si>
  <si>
    <t>JUNIO PROGRAMADO</t>
  </si>
  <si>
    <t>JULIO PROGRAMADO</t>
  </si>
  <si>
    <t>AGOSTO PROGRAMADO</t>
  </si>
  <si>
    <t>SEPTIEMBRE PROGRAMADO</t>
  </si>
  <si>
    <t>OCTUBREP ROGRAMADO</t>
  </si>
  <si>
    <t>NOVIEMBRE PROGRAMADO</t>
  </si>
  <si>
    <t>DICIEMBRE PROGRAMADO</t>
  </si>
  <si>
    <t>ENERO EJERCIDO</t>
  </si>
  <si>
    <t>PARTIDA PROGRAMADA</t>
  </si>
  <si>
    <t>PARTIDA UTILIZADA</t>
  </si>
  <si>
    <t>FEBRERO EJERCIDO</t>
  </si>
  <si>
    <t>MARZO EJERCIDO</t>
  </si>
  <si>
    <t>ABRIL EJERCIDO</t>
  </si>
  <si>
    <t>MAYO EJERCIDO</t>
  </si>
  <si>
    <t>JUNIO EJERCIDO</t>
  </si>
  <si>
    <t>JULIO EJERCIDO</t>
  </si>
  <si>
    <t>AGOSTO EJERCIDO</t>
  </si>
  <si>
    <t>SEPTIEMBRE EJERCIDO</t>
  </si>
  <si>
    <t>OCTUBRE EJERCIDO</t>
  </si>
  <si>
    <t>NOVIEMBRE EJERCIDO</t>
  </si>
  <si>
    <t>DICIEMBRE EJERCIDO</t>
  </si>
  <si>
    <t>DECPC</t>
  </si>
  <si>
    <t>Porcentaje de avance en el desarrollo de la herramienta de coordinación y seguimiento</t>
  </si>
  <si>
    <t>Mide el grado de avance en el desarrollo de una herramienta, que integre y sistematice las solicitudes de acompañamiento a los integrantes del Comité de Participación Ciudadana.
El Sistema coadyuvará a lograr una coordinación eficiente entre la DECPC y las personas integrantes del CPC</t>
  </si>
  <si>
    <t>(Número de etapas para el desarrollo de la plataforma concluidas/Número de etapas para el desarrollo de la plataforma programadas)*100</t>
  </si>
  <si>
    <t>Trimestral</t>
  </si>
  <si>
    <t>Porcentaje</t>
  </si>
  <si>
    <t>Eficacia</t>
  </si>
  <si>
    <t>Gestión</t>
  </si>
  <si>
    <t>Documentos generados por la Dirección de Enlace con el Comité de Participación Ciudadana</t>
  </si>
  <si>
    <t xml:space="preserve">Existe una mejor coodinación entre la DECPC y quienes integran el CPC, vinculando el acompañamiento estrictamente a las atribuciones que les confiere la norma. </t>
  </si>
  <si>
    <t>Ascendente</t>
  </si>
  <si>
    <t>(Número de etapas para el desarrollo de la plataforma concluidas/Número de etapas para el desarrollo de la plataforma programadas)*100
1/4*100=25%</t>
  </si>
  <si>
    <t>Con relación a la primera etapa para el diseño de la plataforma para el Comité de Participación Ciudadana identificada como: 
1)	Concepción y elaboración de la propuesta, se manifiesta un avance del 25%, ya que se ha elaborado un diagnóstico en el que se  vinculan las atribuciones de la DECPC con las del CPC, lo cual se traduce en lograr materializar la coordinación y acompañamiento del área enlace para el debido cumplimiento de las actividades de dicho Comité. 
Se encuentra en proceso la articulación del Programa de Trabajo Anual con la agenda de cada persona integrante del CPC (misma que se modifica de manera constante).</t>
  </si>
  <si>
    <t>Se logra la meta programada</t>
  </si>
  <si>
    <t>Sin comentarios</t>
  </si>
  <si>
    <t>(Número de etapas para el desarrollo de la plataforma concluidas/Número de etapas para el desarrollo de la plataforma programadas)*100
2/4*100= 50%</t>
  </si>
  <si>
    <t xml:space="preserve">Con relación a la segunda etapa para el diseño de la plataforma para el Comité de Participación Ciudadana (CPC) identificada como “Desarrollo de su estrategia de implementación” se señala: 
•	Se realizan los primeros trabajos que servirán como soporte para control formal de las actividades que se realizan en el CPC, en el marco del trabajo planeado en su Programa Anual de Trabajo 2023, esto a través de la identificación de proyectos y avances presentados a los mismos, por parte de los integrantes del Comité de Participación Ciudadana.
•	Con relación a las acciones para contar con un control archivístico del CPC, se informa que derivado de la consulta realizada por el CPC al Archivo General de la Nación, así como del Oficio DAJA/SNCA/005/2023 de fecha 04 de abril de 2023, emitido por la Dirección de Asuntos Jurídicos y Archivísticos, por el que consideró jurídicamente viable que el CPC se incorpore al Sistema Institucional de Archivos de la SESNA por el vínculo existente entre ellos pero dejando en claro la inexistencia de subordinación entre ambas instancias, en razón de lo anterior el CPC está trabajando con la Coordinación de Archivos de la SESNA para poder ser parte de su sistema institucional de archivos, con la salvedad de la independencia tanto de la SESNA como del CPC.
</t>
  </si>
  <si>
    <t>Se cumple con la meta programada</t>
  </si>
  <si>
    <t>(Número de etapas para el desarrollo de la plataforma concluidas/Número de etapas para el desarrollo de la plataforma programadas)*100
3/4*100= 75%</t>
  </si>
  <si>
    <t>Se informa un avance del 75%, ya que se completó la primera versión de la ficha técnica de la herramienta de Coordinación y Seguimiento de las actividades del CPC y que  para su futuro desarrollo, se cuenta con un planteamiento del problema, un objetivo, una metodología y aquellos requerimientos preliminares que de momento proyecta la Dirección de Enlace con el Comité de Participación Ciudadana, los cuales se esperan que se vayan complementando para que en el cuarto trimestre se cuente con la versión final de la ficha técnica de la herramienta de coordinación y seguimiento de las actividades del CPC, misma que se estima se comience a desarrollar para el año 2024.</t>
  </si>
  <si>
    <t>Se logra la meta</t>
  </si>
  <si>
    <t>(Número de etapas para el desarrollo de la plataforma concluidas/Número de etapas para el desarrollo de la plataforma programadas)*100
4/4*100= 100%</t>
  </si>
  <si>
    <t>Con relación a la cuarta etapa del proyecto para el desarrollo de la “Herramienta de coordinación y seguimiento de las actividades de acompañamiento a los miembros del Comité de Participación Ciudadana”, por parte de la Dirección de Enlace con el Comité de Participación Ciudadana, denominada: 4) Herramienta de control y gestión aprobada, se informa que:
• Vistas las atribuciones de los miembros del CPC, se identificaron áreas de oportunidad para la aplicación de la herramienta que permita un acompañamiento eficiente en el seguimiento de los asuntos por parte de la Dirección de Enlace.
• Se llevaron a cabo los primeros trabajos en la planeación de la estrategia para su implementación.
• Se realizó una primera versión de la ficha técnica, la cual previa revisión, se ha ido complementando.
Por lo cual, se reporta que se cuenta con una versión final de la ficha técnica que contiene la planeación, modo de posible ejecución e insumos necesarios para la elaboración de la “Herramienta de coordinación y seguimiento de las actividades de acompañamiento a los miembros del Comité de Participación Ciudadana”, lo cual se prevé se materialice en el año 2024.</t>
  </si>
  <si>
    <t>DD.HH. y PG</t>
  </si>
  <si>
    <t>La SESNA obtiene el distintivo dorado  del Programa Global “Sello de igualdad de Género” en las Instituciones Públicas otorgado por el Programa de las Naciones Unidas para el Desarrollo</t>
  </si>
  <si>
    <t>Porcentaje de avance en el proyecto "Sello de igualdad de Género” en las Instituciones Públicas.</t>
  </si>
  <si>
    <t xml:space="preserve">Mide el avance de la implementación de las etapas para obtener el sello dorado de igualdad de género del Programa de las Naciones Unidas para el Desarrollo.
</t>
  </si>
  <si>
    <t>(Número de etapas concluidas para la obtención del Sello de Igualdad de Género /Número de etapas programadas para la obtención del Sello de Igualdad de Género  )*100</t>
  </si>
  <si>
    <t>Semestral</t>
  </si>
  <si>
    <t>Estratégico</t>
  </si>
  <si>
    <t xml:space="preserve">* Hoja de ruta para la implementación del Sello de Igualdad de Género en la SESNA. 
* Documento de autodiagnóstico del Programa Global Sello de Igualdad de Género en la SESNA.
*Plan de Acción </t>
  </si>
  <si>
    <t>Se fortalece la transversalización de la Perspectiva de Género en los procesos administrativos y sustantivos de la Institución y con ello se obtiene un reconocimiento al exterior de la institución.</t>
  </si>
  <si>
    <t>NA</t>
  </si>
  <si>
    <t>(Número de etapas concluidas para la obtención del Sello de Igualdad de Género /Número de etapas programadas para la obtención del Sello de Igualdad de Género) *100
(2/6)*100= 33</t>
  </si>
  <si>
    <t>El avance que se señala es debido a que estamos esperando que la Secretaría de Hacienda y crédito Público nos autorice el recurso, para así poder dar continuidad con todos los demás procedimientos. 
1) Reunión sobre metodología del sello con PNUD en México.
2) Borrador de instrumento de colaboración.</t>
  </si>
  <si>
    <t xml:space="preserve">Para el cierre del ejercicio 2023, solo pudieron ser concretadas dos de las seis etapas que se tenían pensadas cumplir en el año. El avance en el proceso de implementación del proyecto se vio afectado por cuestiones presupuestarias en donde la Secretaría de Hacienda y Crédito Público no emitió un dictamen favorable para la disposición de los recursos y por tanto no pudo llevarse a cabo la firma del Convenio. Sin embargo, este proyecto será reanudado en el primer trimestre de 2024. </t>
  </si>
  <si>
    <t>No se llegó a la meta estimada al periodo.</t>
  </si>
  <si>
    <t>establecimiento de la hoja de ruta para la implementacion del sello para la igualdad de genero, elaboracion del autodiagnostico del programa para la implementacion del sello y elaboracion de plan de accion.</t>
  </si>
  <si>
    <t>1,517,355.00</t>
  </si>
  <si>
    <t>403,980.23</t>
  </si>
  <si>
    <t>658,168.17</t>
  </si>
  <si>
    <t>455,206.50</t>
  </si>
  <si>
    <t>El personal adscrito a la Secretaría Ejecutiva del Sistema Nacional se sensibiliza en temas de derechos humanos y perspectiva de género como parte de la cultura organizacional.</t>
  </si>
  <si>
    <t>Promedio de calificación en la encuesta de percepción en temas de derechos humanos, igualdad y equidad de género, no discriminación e integridad en la institución</t>
  </si>
  <si>
    <t>Mide la percepción del personal adscrito a la Secretaría Ejecutiva del Sistema Nacional Anticorrupción sobre el grado de conciencia en la importancia de los principios y valores contenidos en los códigos de ética y conducta, reglas de integridad, así como del apego a los mismos.</t>
  </si>
  <si>
    <t xml:space="preserve">(0.25 (Calificación de la Encuesta en temas de derechos humanos) + 0.25 (Calificación de la Encuesta en temas de igualdad y equidad de genero) + 0.25 (Calificación de la Encuesta en temas de no discriminación) + 0.25 (Calificación de la Encuesta en temas de integridad)) </t>
  </si>
  <si>
    <t>Anual</t>
  </si>
  <si>
    <t>Promedio</t>
  </si>
  <si>
    <t>Calidad</t>
  </si>
  <si>
    <t xml:space="preserve">Encuestas de percepción sobre la situación de los derechos humanos, igualdad y no discriminación e integridad en la institución, administradas y ubicadas en la Dirección de Derechos Humanos y Perspectiva de Género de la Secretaría Ejecutiva del Sistema Nacional Anticorrupción </t>
  </si>
  <si>
    <t>Las personas servidoras públicas de la SESNA consideran que existe suficiente concientización en la materia.</t>
  </si>
  <si>
    <t>No se aplicó el cuestionario durante 2023</t>
  </si>
  <si>
    <t xml:space="preserve">Debido a cambios administrativos y de personal no fue posible implementar el cuestionario durante el ejercicio 2023. Es importante destacar que dicho instrumento ya se aplicó en 2024, y por lo tanto se reportará en ese ejercicio. </t>
  </si>
  <si>
    <t>UT</t>
  </si>
  <si>
    <t>El personal adscrito a la Secretaría Ejecutiva del Sistema Nacional se sensibiliza en temas de transparencia, acceso a la información y protección de datos personales.</t>
  </si>
  <si>
    <t>Porcentaje de  avance en la realización de actividades para fomentar la transparencia, acceso a la información y  y protección de datos personales dentro de la institución</t>
  </si>
  <si>
    <t>Mide el grado de sensibilización, difusión e implementación de acciones materia de transparencia, acceso a la información y derechos humanos mediante las acciones realizadas adicionales a las establecidas por el INAI.</t>
  </si>
  <si>
    <t>(Número de actividades de promoción difundidos en materia de transparencia, acceso a la información y derechos humanos en el trimestre /  Total de actividades de promoción programadas en el trimestre) * 100</t>
  </si>
  <si>
    <t>Materiales difundidos mediante correo institucional (infografías, encuesta, carteles ) en materia de transparencia, acceso a la información y  protección de datos personales.</t>
  </si>
  <si>
    <t>Las personas servidoras públicas de la SESNA consideran prioritario la concientización en la materia.</t>
  </si>
  <si>
    <t>66.00%</t>
  </si>
  <si>
    <t>Menor núnero de actividades de difusión por cargas de trabajo.</t>
  </si>
  <si>
    <t>Aceptable</t>
  </si>
  <si>
    <t>De las 12 actividades programadas durante el año se realizaron 3 en el primer  trimestre de 2023, por lo que se alcanzó el 25%, lo cual se puede verificar con las constancias, inforgrafías y correos de difusión de las diversas materias.</t>
  </si>
  <si>
    <t> </t>
  </si>
  <si>
    <t>Como actividad que mide la proactividad se sugiere tomar en cuenta actividades adicionales a las que el INAI solicite por lo tanto se debaría adecuar el indicador.</t>
  </si>
  <si>
    <t>De las 12 actividades programadas durante el año se realizaron 6 en el segundo  trimestre de 2023, por lo que se alcanzó el 50%, lo cual se puede verificar con las constancias, inforgrafías y correos de difusión de las diversas materias.</t>
  </si>
  <si>
    <t>0.75</t>
  </si>
  <si>
    <t>De las 12 actividades programadas durante el año se realizaron 9 en el tercer  trimestre de 2023, por lo que se alcanzó el 75%, lo cual se puede verificar con las constancias, inforgrafías y correos de difusión de las diversas materias.</t>
  </si>
  <si>
    <t>Se cumple con la meta programada.</t>
  </si>
  <si>
    <t>De las 12 actividades programadas durante el año se realizaron 12 en el cuarto trimestre de 2023, por lo que se alcanzó el 100%, lo cual se puede verificar con las constancias, carteles y correos de difusión de las diversas materias.</t>
  </si>
  <si>
    <t>Las Solicitudes de acceso a la información que llegan a la SESNA se atienden con información pública.</t>
  </si>
  <si>
    <t>Porcentaje de solicitudes atendidas con información pública del total de solicitudes presentadas mediante la PNT.</t>
  </si>
  <si>
    <t>Mide el aumento de  respuestas con información pública en la modalidad de Entrega de información vía Plataforma Nacional de Transparencia, del total de las solicitudes presentadas en el periodo.</t>
  </si>
  <si>
    <t>(Número de solicitudes de acceso a la información atendidas con información pública /  Total de solicitudes presentadas en el trimestre) * 100</t>
  </si>
  <si>
    <t xml:space="preserve"> Total de solicitudes de información pública, presentadas en la Plataforma Nacional de Transparencia en el trimestre. (PNT)</t>
  </si>
  <si>
    <t>Las personas que realizan solicitudes de información consideran adecuado el contenido y calidad de respuesta a sus solicitudes.</t>
  </si>
  <si>
    <t>62.84%</t>
  </si>
  <si>
    <t>-21.45</t>
  </si>
  <si>
    <t>La diferencia del porcentaje restante se debe a que el resto de solicitudes presentadas resulta ser notoria incompetencia para SFP, ASF y FGR.</t>
  </si>
  <si>
    <t>44.88%</t>
  </si>
  <si>
    <t>De un total de 104 solicitudes de acceso a la Información Pública (SAI) 47 fueron atendidas con información pública, en el sentido de Entrega de información vía Plataforma Nacional de Transparencia, lo cual representa un 44.88% del total de solicitudes presentadas en la PNT en el primer trimestre.
Fuente: PNT-INAI.</t>
  </si>
  <si>
    <t>73.46%</t>
  </si>
  <si>
    <t>-13.46%</t>
  </si>
  <si>
    <t>De un total de 196 solicitudes de acceso a la Información Pública (SAI) 144 fueron atendidas con información pública, en el sentido de Entrega de información vía Plataforma Nacional de Transparencia, lo cual representa un 73.46% del total de solicitudes presentadas en la PNT en el segundo trimestre.
Fuente: PNT-INAI.</t>
  </si>
  <si>
    <t>0.63</t>
  </si>
  <si>
    <t>De un total de 366 solicitudes de acceso a la Información Pública (SAI) 230 fueron atendidas con información pública, en el sentido de Entrega de información vía Plataforma Nacional de Transparencia, lo cual representa un 62.84% del total de solicitudes presentadas en la PNT en el tercer trimestre.
Fuente: PNT-INAI.</t>
  </si>
  <si>
    <t>.69</t>
  </si>
  <si>
    <t>De un total de 404 solicitudes de acceso a la Información Pública (SAI) 281 fueron atendidas con información pública, en el sentido de Entrega de información vía Plataforma Nacional de Transparencia, lo cual representa un 69,55% del total de solicitudes presentadas en la PNT en el cuarto trimestre.
Fuente: PNT-INAI.</t>
  </si>
  <si>
    <t xml:space="preserve">La dirección de enlace con el CPC, contará con una herramienta de control y gestión para medir el acompañamiento brindado a las personas integrantes del CPC para el desahogo en su agenda de actividades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</si>
</sst>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font>
      <sz val="11"/>
      <color theme="1"/>
      <name val="Aptos Narrow"/>
      <family val="2"/>
      <scheme val="minor"/>
    </font>
    <font>
      <b/>
      <sz val="11"/>
      <color theme="0"/>
      <name val="Aptos Narrow"/>
      <family val="2"/>
      <scheme val="minor"/>
    </font>
    <font>
      <sz val="11"/>
      <color rgb="FFFF0000"/>
      <name val="Aptos Narrow"/>
      <family val="2"/>
      <scheme val="minor"/>
    </font>
    <font>
      <b/>
      <sz val="11"/>
      <color theme="1"/>
      <name val="Aptos Narrow"/>
      <family val="2"/>
      <scheme val="minor"/>
    </font>
    <font>
      <b/>
      <sz val="12"/>
      <color theme="0"/>
      <name val="Aptos Narrow"/>
      <family val="2"/>
      <scheme val="minor"/>
    </font>
    <font>
      <sz val="11"/>
      <name val="Aptos Narrow"/>
      <family val="2"/>
      <scheme val="minor"/>
    </font>
    <font>
      <b/>
      <sz val="10"/>
      <color theme="0"/>
      <name val="Soberana "/>
    </font>
    <font>
      <b/>
      <sz val="10"/>
      <color theme="1"/>
      <name val="Aptos Narrow"/>
      <family val="2"/>
      <scheme val="minor"/>
    </font>
    <font>
      <sz val="9"/>
      <color theme="1"/>
      <name val="Aptos Narrow"/>
      <family val="2"/>
      <scheme val="minor"/>
    </font>
    <font>
      <sz val="9"/>
      <color rgb="FF000000"/>
      <name val="Calibri"/>
      <family val="2"/>
    </font>
    <font>
      <sz val="11"/>
      <color rgb="FF000000"/>
      <name val="Aptos Narrow"/>
      <family val="2"/>
      <scheme val="minor"/>
    </font>
    <font>
      <sz val="11"/>
      <color theme="1"/>
      <name val="Soberana Sans"/>
    </font>
    <font>
      <b/>
      <sz val="11"/>
      <color rgb="FF000000"/>
      <name val="Calibri"/>
      <family val="2"/>
    </font>
    <font>
      <sz val="9"/>
      <name val="Calibri"/>
      <family val="2"/>
    </font>
    <font>
      <sz val="11"/>
      <color rgb="FFC00000"/>
      <name val="Calibri"/>
      <family val="2"/>
    </font>
    <font>
      <sz val="11"/>
      <color rgb="FF000000"/>
      <name val="Calibri"/>
      <family val="2"/>
    </font>
    <font>
      <sz val="11"/>
      <color rgb="FF000000"/>
      <name val="Soberana Sans"/>
    </font>
  </fonts>
  <fills count="18">
    <fill>
      <patternFill patternType="none"/>
    </fill>
    <fill>
      <patternFill patternType="gray125"/>
    </fill>
    <fill>
      <patternFill patternType="solid">
        <fgColor theme="9" tint="-0.249977111117893"/>
        <bgColor indexed="64"/>
      </patternFill>
    </fill>
    <fill>
      <patternFill patternType="solid">
        <fgColor rgb="FFC00000"/>
        <bgColor indexed="64"/>
      </patternFill>
    </fill>
    <fill>
      <patternFill patternType="solid">
        <fgColor rgb="FFC00000"/>
        <bgColor rgb="FFC00000"/>
      </patternFill>
    </fill>
    <fill>
      <patternFill patternType="solid">
        <fgColor theme="0" tint="-0.149998474074526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theme="4" tint="0.39997558519241921"/>
        <bgColor indexed="64"/>
      </patternFill>
    </fill>
    <fill>
      <patternFill patternType="solid">
        <fgColor theme="4" tint="0.59999389629810485"/>
        <bgColor indexed="64"/>
      </patternFill>
    </fill>
    <fill>
      <patternFill patternType="solid">
        <fgColor rgb="FFCC0000"/>
        <bgColor indexed="64"/>
      </patternFill>
    </fill>
    <fill>
      <patternFill patternType="solid">
        <fgColor rgb="FFFFFFFF"/>
        <bgColor rgb="FF000000"/>
      </patternFill>
    </fill>
    <fill>
      <patternFill patternType="solid">
        <fgColor rgb="FFFFFF00"/>
        <bgColor rgb="FFFFFF00"/>
      </patternFill>
    </fill>
    <fill>
      <patternFill patternType="solid">
        <fgColor rgb="FFFFFFFF"/>
        <bgColor rgb="FFFFFFFF"/>
      </patternFill>
    </fill>
    <fill>
      <patternFill patternType="solid">
        <fgColor rgb="FFD9D9D9"/>
        <bgColor rgb="FF000000"/>
      </patternFill>
    </fill>
    <fill>
      <patternFill patternType="solid">
        <fgColor rgb="FFFFFF00"/>
        <bgColor rgb="FF000000"/>
      </patternFill>
    </fill>
    <fill>
      <patternFill patternType="solid">
        <fgColor rgb="FF00B050"/>
        <bgColor rgb="FF00B050"/>
      </patternFill>
    </fill>
    <fill>
      <patternFill patternType="solid">
        <fgColor theme="2" tint="-0.249977111117893"/>
        <bgColor rgb="FFFFFFFF"/>
      </patternFill>
    </fill>
  </fills>
  <borders count="58">
    <border>
      <left/>
      <right/>
      <top/>
      <bottom/>
      <diagonal/>
    </border>
    <border>
      <left style="double">
        <color theme="0"/>
      </left>
      <right/>
      <top/>
      <bottom/>
      <diagonal/>
    </border>
    <border>
      <left/>
      <right style="thin">
        <color rgb="FF000000"/>
      </right>
      <top/>
      <bottom/>
      <diagonal/>
    </border>
    <border>
      <left style="thin">
        <color rgb="FF000000"/>
      </left>
      <right/>
      <top style="thin">
        <color indexed="64"/>
      </top>
      <bottom style="thin">
        <color indexed="64"/>
      </bottom>
      <diagonal/>
    </border>
    <border>
      <left/>
      <right/>
      <top style="thin">
        <color indexed="64"/>
      </top>
      <bottom style="thin">
        <color indexed="64"/>
      </bottom>
      <diagonal/>
    </border>
    <border>
      <left/>
      <right style="medium">
        <color rgb="FF000000"/>
      </right>
      <top style="thin">
        <color indexed="64"/>
      </top>
      <bottom style="thin">
        <color indexed="64"/>
      </bottom>
      <diagonal/>
    </border>
    <border>
      <left style="medium">
        <color rgb="FF000000"/>
      </left>
      <right/>
      <top/>
      <bottom/>
      <diagonal/>
    </border>
    <border>
      <left style="thin">
        <color indexed="64"/>
      </left>
      <right style="thin">
        <color indexed="64"/>
      </right>
      <top style="thin">
        <color indexed="64"/>
      </top>
      <bottom style="double">
        <color theme="1"/>
      </bottom>
      <diagonal/>
    </border>
    <border>
      <left style="double">
        <color theme="0"/>
      </left>
      <right/>
      <top style="thin">
        <color theme="1"/>
      </top>
      <bottom style="thin">
        <color indexed="64"/>
      </bottom>
      <diagonal/>
    </border>
    <border>
      <left/>
      <right style="thin">
        <color indexed="64"/>
      </right>
      <top style="thin">
        <color theme="1"/>
      </top>
      <bottom style="thin">
        <color indexed="64"/>
      </bottom>
      <diagonal/>
    </border>
    <border>
      <left style="thin">
        <color indexed="64"/>
      </left>
      <right/>
      <top style="thin">
        <color theme="1"/>
      </top>
      <bottom style="thin">
        <color indexed="64"/>
      </bottom>
      <diagonal/>
    </border>
    <border>
      <left/>
      <right/>
      <top style="thin">
        <color theme="1"/>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double">
        <color theme="0"/>
      </left>
      <right style="thin">
        <color indexed="64"/>
      </right>
      <top style="thin">
        <color indexed="64"/>
      </top>
      <bottom style="double">
        <color theme="1"/>
      </bottom>
      <diagonal/>
    </border>
    <border>
      <left style="thin">
        <color indexed="64"/>
      </left>
      <right/>
      <top style="thin">
        <color indexed="64"/>
      </top>
      <bottom style="double">
        <color theme="1"/>
      </bottom>
      <diagonal/>
    </border>
    <border>
      <left style="thin">
        <color indexed="64"/>
      </left>
      <right/>
      <top style="thin">
        <color indexed="64"/>
      </top>
      <bottom/>
      <diagonal/>
    </border>
    <border>
      <left style="hair">
        <color indexed="64"/>
      </left>
      <right style="hair">
        <color indexed="64"/>
      </right>
      <top style="thin">
        <color indexed="64"/>
      </top>
      <bottom style="double">
        <color indexed="64"/>
      </bottom>
      <diagonal/>
    </border>
    <border>
      <left style="hair">
        <color indexed="64"/>
      </left>
      <right style="hair">
        <color theme="1"/>
      </right>
      <top style="thin">
        <color indexed="64"/>
      </top>
      <bottom style="double">
        <color indexed="64"/>
      </bottom>
      <diagonal/>
    </border>
    <border>
      <left style="hair">
        <color theme="1"/>
      </left>
      <right style="hair">
        <color theme="1"/>
      </right>
      <top style="thin">
        <color indexed="64"/>
      </top>
      <bottom style="double">
        <color indexed="64"/>
      </bottom>
      <diagonal/>
    </border>
    <border>
      <left style="thin">
        <color rgb="FF000000"/>
      </left>
      <right/>
      <top style="thin">
        <color indexed="64"/>
      </top>
      <bottom style="double">
        <color indexed="64"/>
      </bottom>
      <diagonal/>
    </border>
    <border>
      <left style="hair">
        <color indexed="64"/>
      </left>
      <right/>
      <top style="double">
        <color theme="1"/>
      </top>
      <bottom/>
      <diagonal/>
    </border>
    <border>
      <left/>
      <right/>
      <top style="double">
        <color theme="1"/>
      </top>
      <bottom/>
      <diagonal/>
    </border>
    <border>
      <left style="thin">
        <color indexed="64"/>
      </left>
      <right style="hair">
        <color indexed="64"/>
      </right>
      <top style="thin">
        <color indexed="64"/>
      </top>
      <bottom/>
      <diagonal/>
    </border>
    <border>
      <left style="hair">
        <color indexed="64"/>
      </left>
      <right style="hair">
        <color indexed="64"/>
      </right>
      <top/>
      <bottom/>
      <diagonal/>
    </border>
    <border>
      <left style="hair">
        <color indexed="64"/>
      </left>
      <right style="hair">
        <color theme="1"/>
      </right>
      <top/>
      <bottom/>
      <diagonal/>
    </border>
    <border>
      <left style="hair">
        <color theme="1"/>
      </left>
      <right style="hair">
        <color theme="1"/>
      </right>
      <top/>
      <bottom/>
      <diagonal/>
    </border>
    <border>
      <left style="thin">
        <color rgb="FF000000"/>
      </left>
      <right/>
      <top/>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bottom/>
      <diagonal/>
    </border>
    <border>
      <left style="thin">
        <color rgb="FF000000"/>
      </left>
      <right style="thin">
        <color rgb="FF000000"/>
      </right>
      <top style="thin">
        <color indexed="64"/>
      </top>
      <bottom style="double">
        <color indexed="64"/>
      </bottom>
      <diagonal/>
    </border>
    <border>
      <left style="hair">
        <color indexed="64"/>
      </left>
      <right style="hair">
        <color indexed="64"/>
      </right>
      <top style="hair">
        <color indexed="64"/>
      </top>
      <bottom style="double">
        <color indexed="64"/>
      </bottom>
      <diagonal/>
    </border>
    <border>
      <left/>
      <right style="hair">
        <color indexed="64"/>
      </right>
      <top/>
      <bottom style="hair">
        <color indexed="64"/>
      </bottom>
      <diagonal/>
    </border>
    <border>
      <left/>
      <right style="hair">
        <color rgb="FF000000"/>
      </right>
      <top/>
      <bottom style="hair">
        <color rgb="FF000000"/>
      </bottom>
      <diagonal/>
    </border>
    <border>
      <left/>
      <right/>
      <top/>
      <bottom style="hair">
        <color rgb="FF000000"/>
      </bottom>
      <diagonal/>
    </border>
    <border>
      <left/>
      <right style="thin">
        <color rgb="FF000000"/>
      </right>
      <top style="thin">
        <color rgb="FF000000"/>
      </top>
      <bottom style="double">
        <color indexed="64"/>
      </bottom>
      <diagonal/>
    </border>
    <border>
      <left style="hair">
        <color indexed="64"/>
      </left>
      <right style="hair">
        <color indexed="64"/>
      </right>
      <top/>
      <bottom style="hair">
        <color indexed="64"/>
      </bottom>
      <diagonal/>
    </border>
    <border>
      <left style="thin">
        <color rgb="FF000000"/>
      </left>
      <right/>
      <top/>
      <bottom style="thin">
        <color rgb="FF000000"/>
      </bottom>
      <diagonal/>
    </border>
    <border>
      <left/>
      <right style="hair">
        <color rgb="FF000000"/>
      </right>
      <top/>
      <bottom/>
      <diagonal/>
    </border>
    <border>
      <left style="thin">
        <color rgb="FF000000"/>
      </left>
      <right style="thin">
        <color rgb="FF000000"/>
      </right>
      <top/>
      <bottom style="thin">
        <color rgb="FF000000"/>
      </bottom>
      <diagonal/>
    </border>
    <border>
      <left style="hair">
        <color theme="1"/>
      </left>
      <right style="hair">
        <color theme="1"/>
      </right>
      <top style="thin">
        <color indexed="64"/>
      </top>
      <bottom/>
      <diagonal/>
    </border>
    <border>
      <left style="thin">
        <color rgb="FF000000"/>
      </left>
      <right/>
      <top style="thin">
        <color indexed="64"/>
      </top>
      <bottom/>
      <diagonal/>
    </border>
    <border>
      <left style="thin">
        <color indexed="64"/>
      </left>
      <right style="hair">
        <color indexed="64"/>
      </right>
      <top/>
      <bottom style="double">
        <color rgb="FF000000"/>
      </bottom>
      <diagonal/>
    </border>
    <border>
      <left/>
      <right style="hair">
        <color indexed="64"/>
      </right>
      <top/>
      <bottom style="double">
        <color indexed="64"/>
      </bottom>
      <diagonal/>
    </border>
    <border>
      <left/>
      <right style="hair">
        <color rgb="FF000000"/>
      </right>
      <top/>
      <bottom style="double">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hair">
        <color indexed="64"/>
      </left>
      <right style="hair">
        <color indexed="64"/>
      </right>
      <top/>
      <bottom style="double">
        <color indexed="64"/>
      </bottom>
      <diagonal/>
    </border>
    <border>
      <left style="thin">
        <color rgb="FF000000"/>
      </left>
      <right/>
      <top/>
      <bottom style="double">
        <color indexed="64"/>
      </bottom>
      <diagonal/>
    </border>
    <border>
      <left/>
      <right style="hair">
        <color rgb="FF000000"/>
      </right>
      <top style="thin">
        <color indexed="64"/>
      </top>
      <bottom style="double">
        <color indexed="64"/>
      </bottom>
      <diagonal/>
    </border>
    <border>
      <left/>
      <right style="hair">
        <color indexed="64"/>
      </right>
      <top style="hair">
        <color indexed="64"/>
      </top>
      <bottom style="double">
        <color indexed="64"/>
      </bottom>
      <diagonal/>
    </border>
    <border>
      <left style="hair">
        <color rgb="FF000000"/>
      </left>
      <right style="hair">
        <color theme="1"/>
      </right>
      <top style="thin">
        <color indexed="64"/>
      </top>
      <bottom style="double">
        <color indexed="64"/>
      </bottom>
      <diagonal/>
    </border>
    <border>
      <left style="thin">
        <color rgb="FF000000"/>
      </left>
      <right style="hair">
        <color indexed="64"/>
      </right>
      <top style="thin">
        <color indexed="64"/>
      </top>
      <bottom style="double">
        <color indexed="64"/>
      </bottom>
      <diagonal/>
    </border>
  </borders>
  <cellStyleXfs count="1">
    <xf numFmtId="0" fontId="0" fillId="0" borderId="0"/>
  </cellStyleXfs>
  <cellXfs count="113">
    <xf numFmtId="0" fontId="0" fillId="0" borderId="0" xfId="0"/>
    <xf numFmtId="0" fontId="4" fillId="2" borderId="1" xfId="0" applyFont="1" applyFill="1" applyBorder="1" applyAlignment="1" applyProtection="1">
      <alignment horizontal="center" vertical="center" wrapText="1"/>
      <protection locked="0"/>
    </xf>
    <xf numFmtId="0" fontId="4" fillId="2" borderId="0" xfId="0" applyFont="1" applyFill="1" applyAlignment="1" applyProtection="1">
      <alignment horizontal="center" vertical="center" wrapText="1"/>
      <protection locked="0"/>
    </xf>
    <xf numFmtId="0" fontId="4" fillId="2" borderId="2" xfId="0" applyFont="1" applyFill="1" applyBorder="1" applyAlignment="1" applyProtection="1">
      <alignment horizontal="center" vertical="center" wrapText="1"/>
      <protection locked="0"/>
    </xf>
    <xf numFmtId="0" fontId="1" fillId="3" borderId="3" xfId="0" applyFont="1" applyFill="1" applyBorder="1" applyAlignment="1" applyProtection="1">
      <alignment horizontal="center" vertical="center" wrapText="1"/>
      <protection locked="0"/>
    </xf>
    <xf numFmtId="0" fontId="1" fillId="3" borderId="4" xfId="0" applyFont="1" applyFill="1" applyBorder="1" applyAlignment="1" applyProtection="1">
      <alignment horizontal="center" vertical="center" wrapText="1"/>
      <protection locked="0"/>
    </xf>
    <xf numFmtId="0" fontId="1" fillId="3" borderId="5" xfId="0" applyFont="1" applyFill="1" applyBorder="1" applyAlignment="1" applyProtection="1">
      <alignment horizontal="center" vertical="center" wrapText="1"/>
      <protection locked="0"/>
    </xf>
    <xf numFmtId="0" fontId="1" fillId="4" borderId="6" xfId="0" applyFont="1" applyFill="1" applyBorder="1" applyAlignment="1" applyProtection="1">
      <alignment horizontal="center" vertical="center" wrapText="1"/>
      <protection locked="0"/>
    </xf>
    <xf numFmtId="0" fontId="5" fillId="0" borderId="0" xfId="0" applyFont="1" applyProtection="1">
      <protection locked="0"/>
    </xf>
    <xf numFmtId="0" fontId="3" fillId="5" borderId="7" xfId="0" applyFont="1" applyFill="1" applyBorder="1" applyAlignment="1" applyProtection="1">
      <alignment horizontal="center" vertical="center" wrapText="1"/>
      <protection locked="0"/>
    </xf>
    <xf numFmtId="0" fontId="4" fillId="2" borderId="8" xfId="0" applyFont="1" applyFill="1" applyBorder="1" applyAlignment="1" applyProtection="1">
      <alignment horizontal="center" vertical="center" wrapText="1"/>
      <protection locked="0"/>
    </xf>
    <xf numFmtId="0" fontId="4" fillId="2" borderId="9" xfId="0" applyFont="1" applyFill="1" applyBorder="1" applyAlignment="1" applyProtection="1">
      <alignment horizontal="center" vertical="center" wrapText="1"/>
      <protection locked="0"/>
    </xf>
    <xf numFmtId="0" fontId="4" fillId="2" borderId="10" xfId="0" applyFont="1" applyFill="1" applyBorder="1" applyAlignment="1" applyProtection="1">
      <alignment horizontal="center" vertical="center" wrapText="1"/>
      <protection locked="0"/>
    </xf>
    <xf numFmtId="0" fontId="4" fillId="2" borderId="11" xfId="0" applyFont="1" applyFill="1" applyBorder="1" applyAlignment="1" applyProtection="1">
      <alignment horizontal="center" vertical="center" wrapText="1"/>
      <protection locked="0"/>
    </xf>
    <xf numFmtId="0" fontId="6" fillId="6" borderId="12" xfId="0" applyFont="1" applyFill="1" applyBorder="1" applyAlignment="1" applyProtection="1">
      <alignment horizontal="center" vertical="center" wrapText="1"/>
      <protection locked="0"/>
    </xf>
    <xf numFmtId="0" fontId="1" fillId="3" borderId="13" xfId="0" applyFont="1" applyFill="1" applyBorder="1" applyAlignment="1" applyProtection="1">
      <alignment horizontal="center" vertical="center" wrapText="1"/>
      <protection locked="0"/>
    </xf>
    <xf numFmtId="0" fontId="1" fillId="3" borderId="14" xfId="0" applyFont="1" applyFill="1" applyBorder="1" applyAlignment="1" applyProtection="1">
      <alignment horizontal="center" vertical="center" wrapText="1"/>
      <protection locked="0"/>
    </xf>
    <xf numFmtId="0" fontId="1" fillId="4" borderId="13" xfId="0" applyFont="1" applyFill="1" applyBorder="1" applyAlignment="1" applyProtection="1">
      <alignment horizontal="center" vertical="center" wrapText="1"/>
      <protection locked="0"/>
    </xf>
    <xf numFmtId="0" fontId="1" fillId="4" borderId="4" xfId="0" applyFont="1" applyFill="1" applyBorder="1" applyAlignment="1" applyProtection="1">
      <alignment horizontal="center" vertical="center" wrapText="1"/>
      <protection locked="0"/>
    </xf>
    <xf numFmtId="0" fontId="1" fillId="4" borderId="14" xfId="0" applyFont="1" applyFill="1" applyBorder="1" applyAlignment="1" applyProtection="1">
      <alignment horizontal="center" vertical="center" wrapText="1"/>
      <protection locked="0"/>
    </xf>
    <xf numFmtId="0" fontId="1" fillId="4" borderId="15" xfId="0" applyFont="1" applyFill="1" applyBorder="1" applyAlignment="1" applyProtection="1">
      <alignment horizontal="center" vertical="center" wrapText="1"/>
      <protection locked="0"/>
    </xf>
    <xf numFmtId="0" fontId="1" fillId="4" borderId="16" xfId="0" applyFont="1" applyFill="1" applyBorder="1" applyAlignment="1" applyProtection="1">
      <alignment horizontal="center" vertical="center" wrapText="1"/>
      <protection locked="0"/>
    </xf>
    <xf numFmtId="0" fontId="1" fillId="4" borderId="17" xfId="0" applyFont="1" applyFill="1" applyBorder="1" applyAlignment="1" applyProtection="1">
      <alignment horizontal="center" vertical="center" wrapText="1"/>
      <protection locked="0"/>
    </xf>
    <xf numFmtId="0" fontId="3" fillId="5" borderId="18" xfId="0" applyFont="1" applyFill="1" applyBorder="1" applyAlignment="1" applyProtection="1">
      <alignment horizontal="center" vertical="center" wrapText="1"/>
      <protection locked="0"/>
    </xf>
    <xf numFmtId="0" fontId="3" fillId="7" borderId="18" xfId="0" applyFont="1" applyFill="1" applyBorder="1" applyAlignment="1" applyProtection="1">
      <alignment horizontal="center" vertical="center" wrapText="1"/>
      <protection locked="0"/>
    </xf>
    <xf numFmtId="0" fontId="7" fillId="5" borderId="18" xfId="0" applyFont="1" applyFill="1" applyBorder="1" applyAlignment="1" applyProtection="1">
      <alignment horizontal="center" vertical="center" wrapText="1"/>
      <protection locked="0"/>
    </xf>
    <xf numFmtId="0" fontId="7" fillId="8" borderId="18" xfId="0" applyFont="1" applyFill="1" applyBorder="1" applyAlignment="1" applyProtection="1">
      <alignment horizontal="center" vertical="center" wrapText="1"/>
      <protection locked="0"/>
    </xf>
    <xf numFmtId="0" fontId="3" fillId="9" borderId="18" xfId="0" applyFont="1" applyFill="1" applyBorder="1" applyAlignment="1" applyProtection="1">
      <alignment horizontal="center" vertical="center" wrapText="1"/>
      <protection locked="0"/>
    </xf>
    <xf numFmtId="0" fontId="3" fillId="10" borderId="19" xfId="0" applyFont="1" applyFill="1" applyBorder="1" applyAlignment="1" applyProtection="1">
      <alignment horizontal="center" vertical="center" wrapText="1"/>
      <protection locked="0"/>
    </xf>
    <xf numFmtId="0" fontId="3" fillId="10" borderId="7" xfId="0" applyFont="1" applyFill="1" applyBorder="1" applyAlignment="1" applyProtection="1">
      <alignment horizontal="center" vertical="center" wrapText="1"/>
      <protection locked="0"/>
    </xf>
    <xf numFmtId="0" fontId="3" fillId="10" borderId="20" xfId="0" applyFont="1" applyFill="1" applyBorder="1" applyAlignment="1" applyProtection="1">
      <alignment horizontal="center" vertical="center" wrapText="1"/>
      <protection locked="0"/>
    </xf>
    <xf numFmtId="0" fontId="3" fillId="5" borderId="21" xfId="0" applyFont="1" applyFill="1" applyBorder="1" applyAlignment="1" applyProtection="1">
      <alignment horizontal="center" vertical="center" wrapText="1"/>
      <protection locked="0"/>
    </xf>
    <xf numFmtId="0" fontId="8" fillId="0" borderId="22" xfId="0" applyFont="1" applyBorder="1" applyAlignment="1">
      <alignment horizontal="center" vertical="center" wrapText="1"/>
    </xf>
    <xf numFmtId="0" fontId="8" fillId="0" borderId="22" xfId="0" applyFont="1" applyBorder="1" applyAlignment="1">
      <alignment horizontal="left" vertical="center" wrapText="1"/>
    </xf>
    <xf numFmtId="0" fontId="9" fillId="11" borderId="22" xfId="0" applyFont="1" applyFill="1" applyBorder="1" applyAlignment="1">
      <alignment wrapText="1"/>
    </xf>
    <xf numFmtId="0" fontId="8" fillId="0" borderId="23" xfId="0" applyFont="1" applyBorder="1" applyAlignment="1">
      <alignment horizontal="center" vertical="center" wrapText="1"/>
    </xf>
    <xf numFmtId="9" fontId="10" fillId="12" borderId="24" xfId="0" applyNumberFormat="1" applyFont="1" applyFill="1" applyBorder="1" applyAlignment="1">
      <alignment horizontal="center" vertical="center"/>
    </xf>
    <xf numFmtId="0" fontId="0" fillId="13" borderId="24" xfId="0" applyFill="1" applyBorder="1" applyAlignment="1" applyProtection="1">
      <alignment horizontal="center" vertical="center"/>
      <protection locked="0"/>
    </xf>
    <xf numFmtId="0" fontId="0" fillId="0" borderId="22" xfId="0" applyBorder="1" applyAlignment="1">
      <alignment horizontal="center" vertical="center"/>
    </xf>
    <xf numFmtId="0" fontId="10" fillId="12" borderId="24" xfId="0" applyFont="1" applyFill="1" applyBorder="1" applyAlignment="1">
      <alignment horizontal="center" vertical="center"/>
    </xf>
    <xf numFmtId="0" fontId="11" fillId="13" borderId="25" xfId="0" applyFont="1" applyFill="1" applyBorder="1" applyAlignment="1" applyProtection="1">
      <alignment horizontal="center" vertical="center"/>
      <protection locked="0"/>
    </xf>
    <xf numFmtId="0" fontId="8" fillId="0" borderId="22" xfId="0" applyFont="1" applyBorder="1" applyAlignment="1">
      <alignment horizontal="left" wrapText="1"/>
    </xf>
    <xf numFmtId="0" fontId="0" fillId="0" borderId="22" xfId="0" applyBorder="1"/>
    <xf numFmtId="0" fontId="0" fillId="0" borderId="22" xfId="0" applyBorder="1" applyAlignment="1">
      <alignment vertical="center"/>
    </xf>
    <xf numFmtId="0" fontId="8" fillId="0" borderId="22" xfId="0" applyFont="1" applyBorder="1" applyAlignment="1">
      <alignment horizontal="left" vertical="top" wrapText="1"/>
    </xf>
    <xf numFmtId="0" fontId="9" fillId="0" borderId="22" xfId="0" applyFont="1" applyBorder="1" applyAlignment="1">
      <alignment horizontal="left" vertical="center" wrapText="1"/>
    </xf>
    <xf numFmtId="0" fontId="0" fillId="0" borderId="26" xfId="0" applyBorder="1"/>
    <xf numFmtId="0" fontId="0" fillId="0" borderId="27" xfId="0" applyBorder="1"/>
    <xf numFmtId="0" fontId="3" fillId="5" borderId="28" xfId="0" applyFont="1" applyFill="1" applyBorder="1" applyAlignment="1" applyProtection="1">
      <alignment horizontal="center" vertical="center" wrapText="1"/>
      <protection locked="0"/>
    </xf>
    <xf numFmtId="0" fontId="8" fillId="0" borderId="29" xfId="0" applyFont="1" applyBorder="1" applyAlignment="1">
      <alignment horizontal="left" vertical="center" wrapText="1"/>
    </xf>
    <xf numFmtId="0" fontId="8" fillId="0" borderId="29" xfId="0" applyFont="1" applyBorder="1" applyAlignment="1">
      <alignment horizontal="center" vertical="center" wrapText="1"/>
    </xf>
    <xf numFmtId="0" fontId="8" fillId="0" borderId="30" xfId="0" applyFont="1" applyBorder="1" applyAlignment="1">
      <alignment horizontal="center" vertical="center" wrapText="1"/>
    </xf>
    <xf numFmtId="9" fontId="10" fillId="12" borderId="31" xfId="0" applyNumberFormat="1" applyFont="1" applyFill="1" applyBorder="1" applyAlignment="1">
      <alignment horizontal="center" vertical="center"/>
    </xf>
    <xf numFmtId="0" fontId="0" fillId="13" borderId="31" xfId="0" applyFill="1" applyBorder="1" applyAlignment="1" applyProtection="1">
      <alignment horizontal="center" vertical="center"/>
      <protection locked="0"/>
    </xf>
    <xf numFmtId="0" fontId="0" fillId="0" borderId="29" xfId="0" applyBorder="1" applyAlignment="1">
      <alignment horizontal="center" vertical="center"/>
    </xf>
    <xf numFmtId="0" fontId="10" fillId="12" borderId="31" xfId="0" applyFont="1" applyFill="1" applyBorder="1" applyAlignment="1">
      <alignment horizontal="center" vertical="center"/>
    </xf>
    <xf numFmtId="0" fontId="11" fillId="13" borderId="32" xfId="0" applyFont="1" applyFill="1" applyBorder="1" applyAlignment="1" applyProtection="1">
      <alignment horizontal="center" vertical="center"/>
      <protection locked="0"/>
    </xf>
    <xf numFmtId="0" fontId="0" fillId="0" borderId="29" xfId="0" applyBorder="1"/>
    <xf numFmtId="0" fontId="0" fillId="0" borderId="29" xfId="0" applyBorder="1" applyAlignment="1">
      <alignment vertical="center"/>
    </xf>
    <xf numFmtId="0" fontId="9" fillId="11" borderId="22" xfId="0" applyFont="1" applyFill="1" applyBorder="1" applyAlignment="1">
      <alignment vertical="center" wrapText="1"/>
    </xf>
    <xf numFmtId="0" fontId="0" fillId="0" borderId="33" xfId="0" applyBorder="1" applyAlignment="1">
      <alignment wrapText="1"/>
    </xf>
    <xf numFmtId="0" fontId="0" fillId="0" borderId="33" xfId="0" applyBorder="1" applyAlignment="1">
      <alignment vertical="center"/>
    </xf>
    <xf numFmtId="0" fontId="0" fillId="0" borderId="33" xfId="0" applyBorder="1"/>
    <xf numFmtId="3" fontId="0" fillId="0" borderId="33" xfId="0" applyNumberFormat="1" applyBorder="1" applyAlignment="1">
      <alignment vertical="center"/>
    </xf>
    <xf numFmtId="0" fontId="3" fillId="5" borderId="34" xfId="0" applyFont="1" applyFill="1" applyBorder="1" applyAlignment="1" applyProtection="1">
      <alignment horizontal="center" vertical="center" wrapText="1"/>
      <protection locked="0"/>
    </xf>
    <xf numFmtId="0" fontId="10" fillId="13" borderId="24" xfId="0" applyFont="1" applyFill="1" applyBorder="1" applyAlignment="1" applyProtection="1">
      <alignment horizontal="center" vertical="center"/>
      <protection locked="0"/>
    </xf>
    <xf numFmtId="0" fontId="11" fillId="13" borderId="35" xfId="0" applyFont="1" applyFill="1" applyBorder="1" applyAlignment="1" applyProtection="1">
      <alignment horizontal="center" vertical="center"/>
      <protection locked="0"/>
    </xf>
    <xf numFmtId="0" fontId="12" fillId="14" borderId="28" xfId="0" applyFont="1" applyFill="1" applyBorder="1" applyAlignment="1">
      <alignment horizontal="center" vertical="center" wrapText="1"/>
    </xf>
    <xf numFmtId="0" fontId="13" fillId="0" borderId="37" xfId="0" applyFont="1" applyBorder="1" applyAlignment="1">
      <alignment horizontal="center" vertical="center" wrapText="1"/>
    </xf>
    <xf numFmtId="0" fontId="9" fillId="0" borderId="37" xfId="0" applyFont="1" applyBorder="1" applyAlignment="1">
      <alignment wrapText="1"/>
    </xf>
    <xf numFmtId="0" fontId="13" fillId="0" borderId="37" xfId="0" applyFont="1" applyBorder="1" applyAlignment="1">
      <alignment wrapText="1"/>
    </xf>
    <xf numFmtId="9" fontId="14" fillId="12" borderId="38" xfId="0" applyNumberFormat="1" applyFont="1" applyFill="1" applyBorder="1"/>
    <xf numFmtId="0" fontId="15" fillId="13" borderId="38" xfId="0" applyFont="1" applyFill="1" applyBorder="1"/>
    <xf numFmtId="9" fontId="15" fillId="13" borderId="38" xfId="0" applyNumberFormat="1" applyFont="1" applyFill="1" applyBorder="1"/>
    <xf numFmtId="0" fontId="15" fillId="13" borderId="39" xfId="0" applyFont="1" applyFill="1" applyBorder="1" applyAlignment="1">
      <alignment wrapText="1"/>
    </xf>
    <xf numFmtId="0" fontId="15" fillId="15" borderId="12" xfId="0" applyFont="1" applyFill="1" applyBorder="1"/>
    <xf numFmtId="0" fontId="15" fillId="0" borderId="14" xfId="0" applyFont="1" applyBorder="1"/>
    <xf numFmtId="9" fontId="15" fillId="0" borderId="14" xfId="0" applyNumberFormat="1" applyFont="1" applyBorder="1"/>
    <xf numFmtId="0" fontId="16" fillId="16" borderId="40" xfId="0" applyFont="1" applyFill="1" applyBorder="1"/>
    <xf numFmtId="0" fontId="9" fillId="0" borderId="41" xfId="0" applyFont="1" applyBorder="1" applyAlignment="1">
      <alignment wrapText="1"/>
    </xf>
    <xf numFmtId="0" fontId="15" fillId="0" borderId="37" xfId="0" applyFont="1" applyBorder="1"/>
    <xf numFmtId="0" fontId="15" fillId="12" borderId="38" xfId="0" applyFont="1" applyFill="1" applyBorder="1"/>
    <xf numFmtId="0" fontId="15" fillId="0" borderId="38" xfId="0" applyFont="1" applyBorder="1"/>
    <xf numFmtId="0" fontId="16" fillId="16" borderId="42" xfId="0" applyFont="1" applyFill="1" applyBorder="1"/>
    <xf numFmtId="9" fontId="15" fillId="12" borderId="38" xfId="0" applyNumberFormat="1" applyFont="1" applyFill="1" applyBorder="1"/>
    <xf numFmtId="0" fontId="15" fillId="13" borderId="43" xfId="0" applyFont="1" applyFill="1" applyBorder="1"/>
    <xf numFmtId="0" fontId="16" fillId="16" borderId="44" xfId="0" applyFont="1" applyFill="1" applyBorder="1"/>
    <xf numFmtId="0" fontId="15" fillId="0" borderId="0" xfId="0" applyFont="1"/>
    <xf numFmtId="0" fontId="15" fillId="0" borderId="41" xfId="0" applyFont="1" applyBorder="1" applyAlignment="1">
      <alignment wrapText="1"/>
    </xf>
    <xf numFmtId="0" fontId="0" fillId="13" borderId="45" xfId="0" applyFill="1" applyBorder="1" applyAlignment="1" applyProtection="1">
      <alignment horizontal="center" vertical="center"/>
      <protection locked="0"/>
    </xf>
    <xf numFmtId="0" fontId="11" fillId="13" borderId="46" xfId="0" applyFont="1" applyFill="1" applyBorder="1" applyAlignment="1" applyProtection="1">
      <alignment horizontal="center" vertical="center"/>
      <protection locked="0"/>
    </xf>
    <xf numFmtId="0" fontId="0" fillId="0" borderId="41" xfId="0" applyBorder="1"/>
    <xf numFmtId="0" fontId="2" fillId="0" borderId="41" xfId="0" applyFont="1" applyBorder="1" applyAlignment="1">
      <alignment wrapText="1"/>
    </xf>
    <xf numFmtId="0" fontId="12" fillId="14" borderId="47" xfId="0" applyFont="1" applyFill="1" applyBorder="1" applyAlignment="1">
      <alignment horizontal="center" vertical="center" wrapText="1"/>
    </xf>
    <xf numFmtId="0" fontId="9" fillId="0" borderId="48" xfId="0" applyFont="1" applyBorder="1" applyAlignment="1">
      <alignment horizontal="center" vertical="center" wrapText="1"/>
    </xf>
    <xf numFmtId="0" fontId="9" fillId="0" borderId="48" xfId="0" applyFont="1" applyBorder="1" applyAlignment="1">
      <alignment wrapText="1"/>
    </xf>
    <xf numFmtId="9" fontId="15" fillId="12" borderId="49" xfId="0" applyNumberFormat="1" applyFont="1" applyFill="1" applyBorder="1"/>
    <xf numFmtId="0" fontId="15" fillId="13" borderId="49" xfId="0" applyFont="1" applyFill="1" applyBorder="1"/>
    <xf numFmtId="0" fontId="15" fillId="13" borderId="49" xfId="0" quotePrefix="1" applyFont="1" applyFill="1" applyBorder="1"/>
    <xf numFmtId="9" fontId="15" fillId="12" borderId="50" xfId="0" applyNumberFormat="1" applyFont="1" applyFill="1" applyBorder="1"/>
    <xf numFmtId="0" fontId="15" fillId="13" borderId="51" xfId="0" applyFont="1" applyFill="1" applyBorder="1"/>
    <xf numFmtId="9" fontId="15" fillId="13" borderId="51" xfId="0" applyNumberFormat="1" applyFont="1" applyFill="1" applyBorder="1"/>
    <xf numFmtId="0" fontId="15" fillId="0" borderId="52" xfId="0" applyFont="1" applyBorder="1" applyAlignment="1">
      <alignment wrapText="1"/>
    </xf>
    <xf numFmtId="0" fontId="15" fillId="0" borderId="48" xfId="0" applyFont="1" applyBorder="1"/>
    <xf numFmtId="0" fontId="16" fillId="13" borderId="53" xfId="0" applyFont="1" applyFill="1" applyBorder="1"/>
    <xf numFmtId="0" fontId="15" fillId="13" borderId="54" xfId="0" applyFont="1" applyFill="1" applyBorder="1"/>
    <xf numFmtId="0" fontId="15" fillId="0" borderId="55" xfId="0" applyFont="1" applyBorder="1"/>
    <xf numFmtId="0" fontId="0" fillId="13" borderId="56" xfId="0" applyFill="1" applyBorder="1" applyAlignment="1" applyProtection="1">
      <alignment horizontal="center" vertical="center"/>
      <protection locked="0"/>
    </xf>
    <xf numFmtId="0" fontId="11" fillId="13" borderId="57" xfId="0" applyFont="1" applyFill="1" applyBorder="1" applyAlignment="1" applyProtection="1">
      <alignment horizontal="center" vertical="center"/>
      <protection locked="0"/>
    </xf>
    <xf numFmtId="0" fontId="0" fillId="0" borderId="36" xfId="0" applyBorder="1"/>
    <xf numFmtId="0" fontId="9" fillId="11" borderId="22" xfId="0" applyFont="1" applyFill="1" applyBorder="1" applyAlignment="1">
      <alignment horizontal="center" vertical="center" wrapText="1"/>
    </xf>
    <xf numFmtId="0" fontId="0" fillId="17" borderId="24" xfId="0" applyFill="1" applyBorder="1" applyAlignment="1" applyProtection="1">
      <alignment horizontal="center" vertical="center"/>
      <protection locked="0"/>
    </xf>
    <xf numFmtId="0" fontId="10" fillId="17" borderId="24" xfId="0" applyFont="1" applyFill="1" applyBorder="1" applyAlignment="1" applyProtection="1">
      <alignment horizontal="center" vertical="center"/>
      <protection locked="0"/>
    </xf>
  </cellXfs>
  <cellStyles count="1">
    <cellStyle name="Normal" xfId="0" builtinId="0"/>
  </cellStyles>
  <dxfs count="15">
    <dxf>
      <fill>
        <patternFill patternType="solid">
          <fgColor rgb="FFFFC000"/>
          <bgColor rgb="FFFFC000"/>
        </patternFill>
      </fill>
    </dxf>
    <dxf>
      <fill>
        <patternFill patternType="solid">
          <fgColor rgb="FFFF0000"/>
          <bgColor rgb="FFFF0000"/>
        </patternFill>
      </fill>
    </dxf>
    <dxf>
      <fill>
        <patternFill patternType="solid">
          <fgColor rgb="FF00B050"/>
          <bgColor rgb="FF00B050"/>
        </patternFill>
      </fill>
    </dxf>
    <dxf>
      <fill>
        <patternFill patternType="solid">
          <fgColor rgb="FFFFC000"/>
          <bgColor rgb="FFFFC000"/>
        </patternFill>
      </fill>
    </dxf>
    <dxf>
      <fill>
        <patternFill patternType="solid">
          <fgColor rgb="FFFF0000"/>
          <bgColor rgb="FFFF0000"/>
        </patternFill>
      </fill>
    </dxf>
    <dxf>
      <fill>
        <patternFill patternType="solid">
          <fgColor rgb="FF00B050"/>
          <bgColor rgb="FF00B050"/>
        </patternFill>
      </fill>
    </dxf>
    <dxf>
      <fill>
        <patternFill patternType="solid">
          <fgColor rgb="FFFFC000"/>
          <bgColor rgb="FFFFC000"/>
        </patternFill>
      </fill>
    </dxf>
    <dxf>
      <fill>
        <patternFill patternType="solid">
          <fgColor rgb="FFFF0000"/>
          <bgColor rgb="FFFF0000"/>
        </patternFill>
      </fill>
    </dxf>
    <dxf>
      <fill>
        <patternFill patternType="solid">
          <fgColor rgb="FF00B050"/>
          <bgColor rgb="FF00B050"/>
        </patternFill>
      </fill>
    </dxf>
    <dxf>
      <fill>
        <patternFill patternType="solid">
          <fgColor rgb="FFFFC000"/>
          <bgColor rgb="FFFFC000"/>
        </patternFill>
      </fill>
    </dxf>
    <dxf>
      <fill>
        <patternFill patternType="solid">
          <fgColor rgb="FFFF0000"/>
          <bgColor rgb="FFFF0000"/>
        </patternFill>
      </fill>
    </dxf>
    <dxf>
      <fill>
        <patternFill patternType="solid">
          <fgColor rgb="FF00B050"/>
          <bgColor rgb="FF00B050"/>
        </patternFill>
      </fill>
    </dxf>
    <dxf>
      <fill>
        <patternFill patternType="solid">
          <fgColor rgb="FFFFC000"/>
          <bgColor rgb="FFFFC000"/>
        </patternFill>
      </fill>
    </dxf>
    <dxf>
      <fill>
        <patternFill patternType="solid">
          <fgColor rgb="FFFF0000"/>
          <bgColor rgb="FFFF0000"/>
        </patternFill>
      </fill>
    </dxf>
    <dxf>
      <fill>
        <patternFill patternType="solid">
          <fgColor rgb="FF00B050"/>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0EC962-866D-4B37-AD50-343D2516BEF0}">
  <dimension ref="A1:DK9"/>
  <sheetViews>
    <sheetView showGridLines="0" tabSelected="1" workbookViewId="0">
      <selection activeCell="BH7" sqref="BH7"/>
    </sheetView>
  </sheetViews>
  <sheetFormatPr baseColWidth="10" defaultRowHeight="15"/>
  <cols>
    <col min="2" max="5" width="25.7109375" customWidth="1"/>
    <col min="10" max="11" width="20.7109375" customWidth="1"/>
  </cols>
  <sheetData>
    <row r="1" spans="1:115" ht="15.75">
      <c r="A1" s="1" t="s">
        <v>0</v>
      </c>
      <c r="B1" s="2"/>
      <c r="C1" s="2"/>
      <c r="D1" s="2"/>
      <c r="E1" s="2"/>
      <c r="F1" s="2"/>
      <c r="G1" s="2"/>
      <c r="H1" s="2"/>
      <c r="I1" s="2"/>
      <c r="J1" s="2"/>
      <c r="K1" s="2"/>
      <c r="L1" s="3"/>
      <c r="M1" s="4" t="s">
        <v>1</v>
      </c>
      <c r="N1" s="5"/>
      <c r="O1" s="5"/>
      <c r="P1" s="5"/>
      <c r="Q1" s="5"/>
      <c r="R1" s="5"/>
      <c r="S1" s="5"/>
      <c r="T1" s="5"/>
      <c r="U1" s="5"/>
      <c r="V1" s="5"/>
      <c r="W1" s="5"/>
      <c r="X1" s="5"/>
      <c r="Y1" s="5"/>
      <c r="Z1" s="5"/>
      <c r="AA1" s="5"/>
      <c r="AB1" s="5"/>
      <c r="AC1" s="5"/>
      <c r="AD1" s="5"/>
      <c r="AE1" s="5"/>
      <c r="AF1" s="5"/>
      <c r="AG1" s="5"/>
      <c r="AH1" s="5"/>
      <c r="AI1" s="5"/>
      <c r="AJ1" s="5"/>
      <c r="AK1" s="5"/>
      <c r="AL1" s="5"/>
      <c r="AM1" s="5"/>
      <c r="AN1" s="5"/>
      <c r="AO1" s="5"/>
      <c r="AP1" s="5"/>
      <c r="AQ1" s="5"/>
      <c r="AR1" s="5"/>
      <c r="AS1" s="5"/>
      <c r="AT1" s="5"/>
      <c r="AU1" s="5"/>
      <c r="AV1" s="5"/>
      <c r="AW1" s="5"/>
      <c r="AX1" s="5"/>
      <c r="AY1" s="5"/>
      <c r="AZ1" s="5"/>
      <c r="BA1" s="5"/>
      <c r="BB1" s="5"/>
      <c r="BC1" s="5"/>
      <c r="BD1" s="5"/>
      <c r="BE1" s="5"/>
      <c r="BF1" s="5"/>
      <c r="BG1" s="5"/>
      <c r="BH1" s="5"/>
      <c r="BI1" s="6"/>
      <c r="BJ1" s="7" t="s">
        <v>2</v>
      </c>
      <c r="BK1" s="8"/>
      <c r="BL1" s="8"/>
      <c r="BM1" s="8"/>
      <c r="BN1" s="8"/>
      <c r="BO1" s="8"/>
      <c r="BP1" s="8"/>
      <c r="BQ1" s="8"/>
      <c r="BR1" s="8"/>
      <c r="BS1" s="8"/>
      <c r="BT1" s="8"/>
      <c r="BU1" s="8"/>
      <c r="BV1" s="8"/>
      <c r="BW1" s="8"/>
      <c r="BX1" s="8"/>
      <c r="BY1" s="8"/>
      <c r="BZ1" s="8"/>
      <c r="CA1" s="8"/>
      <c r="CB1" s="5" t="s">
        <v>3</v>
      </c>
      <c r="CC1" s="5"/>
      <c r="CD1" s="5"/>
      <c r="CE1" s="5"/>
      <c r="CF1" s="5"/>
      <c r="CG1" s="5"/>
      <c r="CH1" s="5"/>
      <c r="CI1" s="5"/>
      <c r="CJ1" s="5"/>
      <c r="CK1" s="5"/>
      <c r="CL1" s="5"/>
      <c r="CM1" s="5"/>
      <c r="CN1" s="5"/>
      <c r="CO1" s="5"/>
      <c r="CP1" s="5"/>
      <c r="CQ1" s="5"/>
      <c r="CR1" s="5"/>
      <c r="CS1" s="5"/>
      <c r="CT1" s="5"/>
      <c r="CU1" s="5"/>
      <c r="CV1" s="5"/>
      <c r="CW1" s="5"/>
      <c r="CX1" s="5"/>
      <c r="CY1" s="5"/>
      <c r="CZ1" s="5"/>
      <c r="DA1" s="5"/>
      <c r="DB1" s="5"/>
      <c r="DC1" s="5"/>
      <c r="DD1" s="5"/>
      <c r="DE1" s="5"/>
      <c r="DF1" s="5"/>
      <c r="DG1" s="5"/>
      <c r="DH1" s="5"/>
      <c r="DI1" s="5"/>
      <c r="DJ1" s="5"/>
      <c r="DK1" s="5"/>
    </row>
    <row r="2" spans="1:115" ht="15.75">
      <c r="A2" s="10"/>
      <c r="B2" s="11"/>
      <c r="C2" s="12" t="s">
        <v>4</v>
      </c>
      <c r="D2" s="13"/>
      <c r="E2" s="13"/>
      <c r="F2" s="13"/>
      <c r="G2" s="13"/>
      <c r="H2" s="13"/>
      <c r="I2" s="13"/>
      <c r="J2" s="13"/>
      <c r="K2" s="13"/>
      <c r="L2" s="11"/>
      <c r="M2" s="14" t="s">
        <v>5</v>
      </c>
      <c r="N2" s="14"/>
      <c r="O2" s="14"/>
      <c r="P2" s="14"/>
      <c r="Q2" s="14"/>
      <c r="R2" s="15" t="s">
        <v>6</v>
      </c>
      <c r="S2" s="5"/>
      <c r="T2" s="5"/>
      <c r="U2" s="5"/>
      <c r="V2" s="5"/>
      <c r="W2" s="5"/>
      <c r="X2" s="5"/>
      <c r="Y2" s="5"/>
      <c r="Z2" s="5"/>
      <c r="AA2" s="5"/>
      <c r="AB2" s="16"/>
      <c r="AC2" s="15" t="s">
        <v>7</v>
      </c>
      <c r="AD2" s="5"/>
      <c r="AE2" s="5"/>
      <c r="AF2" s="5"/>
      <c r="AG2" s="5"/>
      <c r="AH2" s="5"/>
      <c r="AI2" s="5"/>
      <c r="AJ2" s="5"/>
      <c r="AK2" s="5"/>
      <c r="AL2" s="5"/>
      <c r="AM2" s="16"/>
      <c r="AN2" s="15" t="s">
        <v>8</v>
      </c>
      <c r="AO2" s="5"/>
      <c r="AP2" s="5"/>
      <c r="AQ2" s="5"/>
      <c r="AR2" s="5"/>
      <c r="AS2" s="5"/>
      <c r="AT2" s="5"/>
      <c r="AU2" s="5"/>
      <c r="AV2" s="5"/>
      <c r="AW2" s="5"/>
      <c r="AX2" s="16"/>
      <c r="AY2" s="15" t="s">
        <v>9</v>
      </c>
      <c r="AZ2" s="5"/>
      <c r="BA2" s="5"/>
      <c r="BB2" s="5"/>
      <c r="BC2" s="5"/>
      <c r="BD2" s="5"/>
      <c r="BE2" s="5"/>
      <c r="BF2" s="5"/>
      <c r="BG2" s="5"/>
      <c r="BH2" s="5"/>
      <c r="BI2" s="16"/>
      <c r="BJ2" s="17" t="s">
        <v>10</v>
      </c>
      <c r="BK2" s="18"/>
      <c r="BL2" s="18"/>
      <c r="BM2" s="18"/>
      <c r="BN2" s="18"/>
      <c r="BO2" s="19"/>
      <c r="BP2" s="20" t="s">
        <v>11</v>
      </c>
      <c r="BQ2" s="21"/>
      <c r="BR2" s="21"/>
      <c r="BS2" s="21"/>
      <c r="BT2" s="21"/>
      <c r="BU2" s="21"/>
      <c r="BV2" s="21"/>
      <c r="BW2" s="21"/>
      <c r="BX2" s="21"/>
      <c r="BY2" s="21"/>
      <c r="BZ2" s="21"/>
      <c r="CA2" s="22"/>
      <c r="CB2" s="5" t="s">
        <v>12</v>
      </c>
      <c r="CC2" s="5"/>
      <c r="CD2" s="5"/>
      <c r="CE2" s="5"/>
      <c r="CF2" s="5"/>
      <c r="CG2" s="5"/>
      <c r="CH2" s="5"/>
      <c r="CI2" s="5"/>
      <c r="CJ2" s="5"/>
      <c r="CK2" s="5"/>
      <c r="CL2" s="5"/>
      <c r="CM2" s="5"/>
      <c r="CN2" s="5"/>
      <c r="CO2" s="5"/>
      <c r="CP2" s="5"/>
      <c r="CQ2" s="5"/>
      <c r="CR2" s="5"/>
      <c r="CS2" s="5"/>
      <c r="CT2" s="5"/>
      <c r="CU2" s="5"/>
      <c r="CV2" s="5"/>
      <c r="CW2" s="5"/>
      <c r="CX2" s="5"/>
      <c r="CY2" s="5"/>
      <c r="CZ2" s="5"/>
      <c r="DA2" s="5"/>
      <c r="DB2" s="5"/>
      <c r="DC2" s="5"/>
      <c r="DD2" s="5"/>
      <c r="DE2" s="5"/>
      <c r="DF2" s="5"/>
      <c r="DG2" s="5"/>
      <c r="DH2" s="5"/>
      <c r="DI2" s="5"/>
      <c r="DJ2" s="5"/>
      <c r="DK2" s="5"/>
    </row>
    <row r="3" spans="1:115" ht="105.75" thickBot="1">
      <c r="A3" s="23" t="s">
        <v>13</v>
      </c>
      <c r="B3" s="23" t="s">
        <v>14</v>
      </c>
      <c r="C3" s="23" t="s">
        <v>15</v>
      </c>
      <c r="D3" s="23" t="s">
        <v>16</v>
      </c>
      <c r="E3" s="23" t="s">
        <v>17</v>
      </c>
      <c r="F3" s="23" t="s">
        <v>18</v>
      </c>
      <c r="G3" s="23" t="s">
        <v>19</v>
      </c>
      <c r="H3" s="23" t="s">
        <v>20</v>
      </c>
      <c r="I3" s="23" t="s">
        <v>21</v>
      </c>
      <c r="J3" s="23" t="s">
        <v>22</v>
      </c>
      <c r="K3" s="23" t="s">
        <v>23</v>
      </c>
      <c r="L3" s="23" t="s">
        <v>24</v>
      </c>
      <c r="M3" s="24" t="s">
        <v>25</v>
      </c>
      <c r="N3" s="24" t="s">
        <v>26</v>
      </c>
      <c r="O3" s="24" t="s">
        <v>27</v>
      </c>
      <c r="P3" s="24" t="s">
        <v>28</v>
      </c>
      <c r="Q3" s="24" t="s">
        <v>29</v>
      </c>
      <c r="R3" s="23" t="s">
        <v>30</v>
      </c>
      <c r="S3" s="23" t="s">
        <v>31</v>
      </c>
      <c r="T3" s="25" t="s">
        <v>32</v>
      </c>
      <c r="U3" s="25" t="s">
        <v>33</v>
      </c>
      <c r="V3" s="23" t="s">
        <v>34</v>
      </c>
      <c r="W3" s="23" t="s">
        <v>35</v>
      </c>
      <c r="X3" s="23" t="s">
        <v>36</v>
      </c>
      <c r="Y3" s="23" t="s">
        <v>37</v>
      </c>
      <c r="Z3" s="23" t="s">
        <v>38</v>
      </c>
      <c r="AA3" s="23" t="s">
        <v>39</v>
      </c>
      <c r="AB3" s="26" t="s">
        <v>40</v>
      </c>
      <c r="AC3" s="23" t="s">
        <v>30</v>
      </c>
      <c r="AD3" s="23" t="s">
        <v>31</v>
      </c>
      <c r="AE3" s="23" t="s">
        <v>32</v>
      </c>
      <c r="AF3" s="23" t="s">
        <v>33</v>
      </c>
      <c r="AG3" s="23" t="s">
        <v>34</v>
      </c>
      <c r="AH3" s="23" t="s">
        <v>35</v>
      </c>
      <c r="AI3" s="23" t="s">
        <v>36</v>
      </c>
      <c r="AJ3" s="23" t="s">
        <v>37</v>
      </c>
      <c r="AK3" s="23" t="s">
        <v>38</v>
      </c>
      <c r="AL3" s="23" t="s">
        <v>39</v>
      </c>
      <c r="AM3" s="27" t="s">
        <v>40</v>
      </c>
      <c r="AN3" s="23" t="s">
        <v>30</v>
      </c>
      <c r="AO3" s="23" t="s">
        <v>31</v>
      </c>
      <c r="AP3" s="25" t="s">
        <v>32</v>
      </c>
      <c r="AQ3" s="25" t="s">
        <v>33</v>
      </c>
      <c r="AR3" s="23" t="s">
        <v>34</v>
      </c>
      <c r="AS3" s="23" t="s">
        <v>35</v>
      </c>
      <c r="AT3" s="23" t="s">
        <v>41</v>
      </c>
      <c r="AU3" s="23" t="s">
        <v>37</v>
      </c>
      <c r="AV3" s="23" t="s">
        <v>38</v>
      </c>
      <c r="AW3" s="23" t="s">
        <v>39</v>
      </c>
      <c r="AX3" s="27" t="s">
        <v>40</v>
      </c>
      <c r="AY3" s="23" t="s">
        <v>30</v>
      </c>
      <c r="AZ3" s="23" t="s">
        <v>31</v>
      </c>
      <c r="BA3" s="23" t="s">
        <v>32</v>
      </c>
      <c r="BB3" s="23" t="s">
        <v>33</v>
      </c>
      <c r="BC3" s="23" t="s">
        <v>34</v>
      </c>
      <c r="BD3" s="23" t="s">
        <v>35</v>
      </c>
      <c r="BE3" s="23" t="s">
        <v>41</v>
      </c>
      <c r="BF3" s="23" t="s">
        <v>37</v>
      </c>
      <c r="BG3" s="23" t="s">
        <v>38</v>
      </c>
      <c r="BH3" s="23" t="s">
        <v>39</v>
      </c>
      <c r="BI3" s="27" t="s">
        <v>40</v>
      </c>
      <c r="BJ3" s="9" t="s">
        <v>42</v>
      </c>
      <c r="BK3" s="9" t="s">
        <v>43</v>
      </c>
      <c r="BL3" s="9" t="s">
        <v>44</v>
      </c>
      <c r="BM3" s="9" t="s">
        <v>45</v>
      </c>
      <c r="BN3" s="9" t="s">
        <v>46</v>
      </c>
      <c r="BO3" s="9" t="s">
        <v>47</v>
      </c>
      <c r="BP3" s="9" t="s">
        <v>48</v>
      </c>
      <c r="BQ3" s="9" t="s">
        <v>49</v>
      </c>
      <c r="BR3" s="9" t="s">
        <v>50</v>
      </c>
      <c r="BS3" s="9" t="s">
        <v>51</v>
      </c>
      <c r="BT3" s="9" t="s">
        <v>52</v>
      </c>
      <c r="BU3" s="9" t="s">
        <v>53</v>
      </c>
      <c r="BV3" s="9" t="s">
        <v>54</v>
      </c>
      <c r="BW3" s="9" t="s">
        <v>55</v>
      </c>
      <c r="BX3" s="9" t="s">
        <v>56</v>
      </c>
      <c r="BY3" s="9" t="s">
        <v>57</v>
      </c>
      <c r="BZ3" s="9" t="s">
        <v>58</v>
      </c>
      <c r="CA3" s="9" t="s">
        <v>59</v>
      </c>
      <c r="CB3" s="28" t="s">
        <v>60</v>
      </c>
      <c r="CC3" s="9" t="s">
        <v>61</v>
      </c>
      <c r="CD3" s="9" t="s">
        <v>62</v>
      </c>
      <c r="CE3" s="29" t="s">
        <v>63</v>
      </c>
      <c r="CF3" s="9" t="s">
        <v>61</v>
      </c>
      <c r="CG3" s="9" t="s">
        <v>62</v>
      </c>
      <c r="CH3" s="29" t="s">
        <v>64</v>
      </c>
      <c r="CI3" s="9" t="s">
        <v>61</v>
      </c>
      <c r="CJ3" s="9" t="s">
        <v>62</v>
      </c>
      <c r="CK3" s="29" t="s">
        <v>65</v>
      </c>
      <c r="CL3" s="9" t="s">
        <v>61</v>
      </c>
      <c r="CM3" s="9" t="s">
        <v>62</v>
      </c>
      <c r="CN3" s="29" t="s">
        <v>66</v>
      </c>
      <c r="CO3" s="9" t="s">
        <v>61</v>
      </c>
      <c r="CP3" s="9" t="s">
        <v>62</v>
      </c>
      <c r="CQ3" s="29" t="s">
        <v>67</v>
      </c>
      <c r="CR3" s="9" t="s">
        <v>61</v>
      </c>
      <c r="CS3" s="9" t="s">
        <v>62</v>
      </c>
      <c r="CT3" s="29" t="s">
        <v>68</v>
      </c>
      <c r="CU3" s="9" t="s">
        <v>61</v>
      </c>
      <c r="CV3" s="9" t="s">
        <v>62</v>
      </c>
      <c r="CW3" s="29" t="s">
        <v>69</v>
      </c>
      <c r="CX3" s="9" t="s">
        <v>61</v>
      </c>
      <c r="CY3" s="9" t="s">
        <v>62</v>
      </c>
      <c r="CZ3" s="29" t="s">
        <v>70</v>
      </c>
      <c r="DA3" s="9" t="s">
        <v>61</v>
      </c>
      <c r="DB3" s="9" t="s">
        <v>62</v>
      </c>
      <c r="DC3" s="29" t="s">
        <v>71</v>
      </c>
      <c r="DD3" s="9" t="s">
        <v>61</v>
      </c>
      <c r="DE3" s="9" t="s">
        <v>62</v>
      </c>
      <c r="DF3" s="29" t="s">
        <v>72</v>
      </c>
      <c r="DG3" s="9" t="s">
        <v>61</v>
      </c>
      <c r="DH3" s="9" t="s">
        <v>62</v>
      </c>
      <c r="DI3" s="30" t="s">
        <v>73</v>
      </c>
      <c r="DJ3" s="9" t="s">
        <v>61</v>
      </c>
      <c r="DK3" s="9" t="s">
        <v>62</v>
      </c>
    </row>
    <row r="4" spans="1:115" ht="113.25" customHeight="1" thickTop="1" thickBot="1">
      <c r="A4" s="31" t="s">
        <v>74</v>
      </c>
      <c r="B4" s="32" t="s">
        <v>163</v>
      </c>
      <c r="C4" s="33" t="s">
        <v>75</v>
      </c>
      <c r="D4" s="34" t="s">
        <v>76</v>
      </c>
      <c r="E4" s="32" t="s">
        <v>77</v>
      </c>
      <c r="F4" s="32" t="s">
        <v>78</v>
      </c>
      <c r="G4" s="32" t="s">
        <v>79</v>
      </c>
      <c r="H4" s="32" t="s">
        <v>80</v>
      </c>
      <c r="I4" s="32" t="s">
        <v>81</v>
      </c>
      <c r="J4" s="32" t="s">
        <v>82</v>
      </c>
      <c r="K4" s="32" t="s">
        <v>83</v>
      </c>
      <c r="L4" s="35" t="s">
        <v>84</v>
      </c>
      <c r="M4" s="36">
        <v>1</v>
      </c>
      <c r="N4" s="37"/>
      <c r="O4" s="37">
        <f>IF(ISERROR((-1)*(100-((N4*100)/M4))),"",((-1)*(100-((N4*100)/M4))))</f>
        <v>-100</v>
      </c>
      <c r="P4" s="37" t="str">
        <f>IF(ISERROR(IF(#REF!="Ascendente",(IF(AND(O4&gt;=(-5),O4&lt;=15),"Aceptable",(IF(AND(O4&gt;=(-10),O4&lt;(-5)),"Riesgo","Crítico")))),(IF(AND(O4&gt;=(-15),O4&lt;=5),"Aceptable",(IF(AND(O4&gt;5,O4&lt;=15),"Riesgo","Crítico")))))),"",(IF(L4="Ascendente",(IF(AND(O4&gt;=(-5),O4&lt;=15),"Aceptable",(IF(AND(O4&gt;=(-10),O4&lt;(-5)),"Riesgo","Crítico")))),(IF(AND(O4&gt;=(-15),O4&lt;=5),"Aceptable",(IF(AND(O4&gt;5,O4&lt;=15),"Riesgo","Crítico")))))))</f>
        <v/>
      </c>
      <c r="Q4" s="38"/>
      <c r="R4" s="39">
        <v>25</v>
      </c>
      <c r="S4" s="37">
        <f>T4/U4*100</f>
        <v>25</v>
      </c>
      <c r="T4" s="37">
        <v>1</v>
      </c>
      <c r="U4" s="37">
        <v>4</v>
      </c>
      <c r="V4" s="37">
        <f>IF(ISERROR((-1)*(100-((S4*100)/R4))),"",((-1)*(100-((S4*100)/R4))))</f>
        <v>0</v>
      </c>
      <c r="W4" s="40" t="str">
        <f>IF(ISERROR(IF(Q$8="Ascendente",(IF(AND(V4&gt;=(-5),V4&lt;=15),"Aceptable",(IF(AND(V4&gt;=(-10),V4&lt;(-5)),"Riesgo","Crítico")))),(IF(AND(V4&gt;=(-15),V4&lt;=5),"Aceptable",(IF(AND(V4&gt;5,V4&lt;=15),"Riesgo","Crítico")))))),"",(IF(Q4="Ascendente",(IF(AND(V4&gt;=(-5),V4&lt;=15),"Aceptable",(IF(AND(V4&gt;=(-10),V4&lt;(-5)),"Riesgo","Crítico")))),(IF(AND(V4&gt;=(-15),V4&lt;=5),"Aceptable",(IF(AND(V4&gt;5,V4&lt;=15),"Riesgo","Crítico")))))))</f>
        <v>Aceptable</v>
      </c>
      <c r="X4" s="32" t="s">
        <v>85</v>
      </c>
      <c r="Y4" s="41" t="s">
        <v>86</v>
      </c>
      <c r="Z4" s="33" t="s">
        <v>87</v>
      </c>
      <c r="AA4" s="42"/>
      <c r="AB4" s="33" t="s">
        <v>88</v>
      </c>
      <c r="AC4" s="39">
        <v>50</v>
      </c>
      <c r="AD4" s="37">
        <f>AE4/AF4*100</f>
        <v>50</v>
      </c>
      <c r="AE4" s="37">
        <v>2</v>
      </c>
      <c r="AF4" s="37">
        <v>4</v>
      </c>
      <c r="AG4" s="37">
        <f>IF(ISERROR((-1)*(100-((AD4*100)/AC4))),"",((-1)*(100-((AD4*100)/AC4))))</f>
        <v>0</v>
      </c>
      <c r="AH4" s="40" t="str">
        <f>IF(ISERROR(IF(AB$8="Ascendente",(IF(AND(AG4&gt;=(-5),AG4&lt;=15),"Aceptable",(IF(AND(AG4&gt;=(-10),AG4&lt;(-5)),"Riesgo","Crítico")))),(IF(AND(AG4&gt;=(-15),AG4&lt;=5),"Aceptable",(IF(AND(AG4&gt;5,AG4&lt;=15),"Riesgo","Crítico")))))),"",(IF(AB4="Ascendente",(IF(AND(AG4&gt;=(-5),AG4&lt;=15),"Aceptable",(IF(AND(AG4&gt;=(-10),AG4&lt;(-5)),"Riesgo","Crítico")))),(IF(AND(AG4&gt;=(-15),AG4&lt;=5),"Aceptable",(IF(AND(AG4&gt;5,AG4&lt;=15),"Riesgo","Crítico")))))))</f>
        <v>Aceptable</v>
      </c>
      <c r="AI4" s="33" t="s">
        <v>89</v>
      </c>
      <c r="AJ4" s="33" t="s">
        <v>90</v>
      </c>
      <c r="AK4" s="33" t="s">
        <v>91</v>
      </c>
      <c r="AL4" s="42"/>
      <c r="AM4" s="43" t="s">
        <v>88</v>
      </c>
      <c r="AN4" s="39">
        <v>75</v>
      </c>
      <c r="AO4" s="37">
        <v>75</v>
      </c>
      <c r="AP4" s="37">
        <v>3</v>
      </c>
      <c r="AQ4" s="37">
        <v>4</v>
      </c>
      <c r="AR4" s="37">
        <f>IF(ISERROR((-1)*(100-((AO4*100)/AN4))),"",((-1)*(100-((AO4*100)/AN4))))</f>
        <v>0</v>
      </c>
      <c r="AS4" s="40" t="str">
        <f>IF(ISERROR(IF(AM$8="Ascendente",(IF(AND(AR4&gt;=(-5),AR4&lt;=15),"Aceptable",(IF(AND(AR4&gt;=(-10),AR4&lt;(-5)),"Riesgo","Crítico")))),(IF(AND(AR4&gt;=(-15),AR4&lt;=5),"Aceptable",(IF(AND(AR4&gt;5,AR4&lt;=15),"Riesgo","Crítico")))))),"",(IF(AM4="Ascendente",(IF(AND(AR4&gt;=(-5),AR4&lt;=15),"Aceptable",(IF(AND(AR4&gt;=(-10),AR4&lt;(-5)),"Riesgo","Crítico")))),(IF(AND(AR4&gt;=(-15),AR4&lt;=5),"Aceptable",(IF(AND(AR4&gt;5,AR4&lt;=15),"Riesgo","Crítico")))))))</f>
        <v>Aceptable</v>
      </c>
      <c r="AT4" s="33" t="s">
        <v>92</v>
      </c>
      <c r="AU4" s="44" t="s">
        <v>93</v>
      </c>
      <c r="AV4" s="33" t="s">
        <v>94</v>
      </c>
      <c r="AW4" s="42"/>
      <c r="AX4" s="42"/>
      <c r="AY4" s="39">
        <v>100</v>
      </c>
      <c r="AZ4" s="37">
        <f>BA4/BB4*100</f>
        <v>100</v>
      </c>
      <c r="BA4" s="37">
        <v>4</v>
      </c>
      <c r="BB4" s="37">
        <v>4</v>
      </c>
      <c r="BC4" s="37">
        <f>IF(ISERROR((-1)*(100-((AZ4*100)/AY4))),"",((-1)*(100-((AZ4*100)/AY4))))</f>
        <v>0</v>
      </c>
      <c r="BD4" s="40" t="str">
        <f>IF(ISERROR(IF(AX$8="Ascendente",(IF(AND(BC4&gt;=(-5),BC4&lt;=15),"Aceptable",(IF(AND(BC4&gt;=(-10),BC4&lt;(-5)),"Riesgo","Crítico")))),(IF(AND(BC4&gt;=(-15),BC4&lt;=5),"Aceptable",(IF(AND(BC4&gt;5,BC4&lt;=15),"Riesgo","Crítico")))))),"",(IF(AX4="Ascendente",(IF(AND(BC4&gt;=(-5),BC4&lt;=15),"Aceptable",(IF(AND(BC4&gt;=(-10),BC4&lt;(-5)),"Riesgo","Crítico")))),(IF(AND(BC4&gt;=(-15),BC4&lt;=5),"Aceptable",(IF(AND(BC4&gt;5,BC4&lt;=15),"Riesgo","Crítico")))))))</f>
        <v>Aceptable</v>
      </c>
      <c r="BE4" s="34" t="s">
        <v>95</v>
      </c>
      <c r="BF4" s="34" t="s">
        <v>96</v>
      </c>
      <c r="BG4" s="45" t="s">
        <v>94</v>
      </c>
      <c r="BH4" s="42"/>
      <c r="BI4" s="42"/>
      <c r="BJ4" s="46"/>
      <c r="BK4" s="47"/>
      <c r="BL4" s="47"/>
      <c r="BM4" s="47"/>
      <c r="BN4" s="47"/>
      <c r="BO4" s="47"/>
      <c r="BP4" s="47"/>
      <c r="BQ4" s="47"/>
      <c r="BR4" s="47"/>
      <c r="BS4" s="47"/>
      <c r="BT4" s="47"/>
      <c r="BU4" s="47"/>
      <c r="BV4" s="47"/>
      <c r="BW4" s="47"/>
      <c r="BX4" s="47"/>
      <c r="BY4" s="47"/>
      <c r="BZ4" s="47"/>
      <c r="CA4" s="47"/>
    </row>
    <row r="5" spans="1:115" ht="99" customHeight="1" thickTop="1" thickBot="1">
      <c r="A5" s="48" t="s">
        <v>97</v>
      </c>
      <c r="B5" s="49" t="s">
        <v>98</v>
      </c>
      <c r="C5" s="49" t="s">
        <v>99</v>
      </c>
      <c r="D5" s="49" t="s">
        <v>100</v>
      </c>
      <c r="E5" s="49" t="s">
        <v>101</v>
      </c>
      <c r="F5" s="49" t="s">
        <v>102</v>
      </c>
      <c r="G5" s="50" t="s">
        <v>79</v>
      </c>
      <c r="H5" s="50" t="s">
        <v>80</v>
      </c>
      <c r="I5" s="49" t="s">
        <v>103</v>
      </c>
      <c r="J5" s="49" t="s">
        <v>104</v>
      </c>
      <c r="K5" s="49" t="s">
        <v>105</v>
      </c>
      <c r="L5" s="51" t="s">
        <v>84</v>
      </c>
      <c r="M5" s="52">
        <v>0.56000000000000005</v>
      </c>
      <c r="N5" s="53"/>
      <c r="O5" s="53">
        <f>IF(ISERROR((-1)*(100-((N5*100)/M5))),"",((-1)*(100-((N5*100)/M5))))</f>
        <v>-100</v>
      </c>
      <c r="P5" s="53" t="str">
        <f>IF(ISERROR(IF(#REF!="Ascendente",(IF(AND(O5&gt;=(-5),O5&lt;=15),"Aceptable",(IF(AND(O5&gt;=(-10),O5&lt;(-5)),"Riesgo","Crítico")))),(IF(AND(O5&gt;=(-15),O5&lt;=5),"Aceptable",(IF(AND(O5&gt;5,O5&lt;=15),"Riesgo","Crítico")))))),"",(IF(L5="Ascendente",(IF(AND(O5&gt;=(-5),O5&lt;=15),"Aceptable",(IF(AND(O5&gt;=(-10),O5&lt;(-5)),"Riesgo","Crítico")))),(IF(AND(O5&gt;=(-15),O5&lt;=5),"Aceptable",(IF(AND(O5&gt;5,O5&lt;=15),"Riesgo","Crítico")))))))</f>
        <v/>
      </c>
      <c r="Q5" s="54"/>
      <c r="R5" s="55" t="s">
        <v>106</v>
      </c>
      <c r="S5" s="53" t="s">
        <v>106</v>
      </c>
      <c r="T5" s="53" t="s">
        <v>106</v>
      </c>
      <c r="U5" s="53" t="s">
        <v>106</v>
      </c>
      <c r="V5" s="53" t="str">
        <f t="shared" ref="V5:V6" si="0">IF(ISERROR((-1)*(100-((S5*100)/R5))),"",((-1)*(100-((S5*100)/R5))))</f>
        <v/>
      </c>
      <c r="W5" s="56" t="str">
        <f t="shared" ref="W5:W6" si="1">IF(ISERROR(IF(Q$8="Ascendente",(IF(AND(V5&gt;=(-5),V5&lt;=15),"Aceptable",(IF(AND(V5&gt;=(-10),V5&lt;(-5)),"Riesgo","Crítico")))),(IF(AND(V5&gt;=(-15),V5&lt;=5),"Aceptable",(IF(AND(V5&gt;5,V5&lt;=15),"Riesgo","Crítico")))))),"",(IF(Q5="Ascendente",(IF(AND(V5&gt;=(-5),V5&lt;=15),"Aceptable",(IF(AND(V5&gt;=(-10),V5&lt;(-5)),"Riesgo","Crítico")))),(IF(AND(V5&gt;=(-15),V5&lt;=5),"Aceptable",(IF(AND(V5&gt;5,V5&lt;=15),"Riesgo","Crítico")))))))</f>
        <v>Crítico</v>
      </c>
      <c r="X5" s="57"/>
      <c r="Y5" s="57"/>
      <c r="Z5" s="57"/>
      <c r="AA5" s="57"/>
      <c r="AB5" s="57"/>
      <c r="AC5" s="55">
        <v>33</v>
      </c>
      <c r="AD5" s="53">
        <f>AE5/AF5*100</f>
        <v>33.333333333333329</v>
      </c>
      <c r="AE5" s="53">
        <v>2</v>
      </c>
      <c r="AF5" s="53">
        <v>6</v>
      </c>
      <c r="AG5" s="53">
        <f t="shared" ref="AG5:AG6" si="2">IF(ISERROR((-1)*(100-((AD5*100)/AC5))),"",((-1)*(100-((AD5*100)/AC5))))</f>
        <v>1.0101010101009962</v>
      </c>
      <c r="AH5" s="56" t="str">
        <f t="shared" ref="AH5:AH6" si="3">IF(ISERROR(IF(AB$8="Ascendente",(IF(AND(AG5&gt;=(-5),AG5&lt;=15),"Aceptable",(IF(AND(AG5&gt;=(-10),AG5&lt;(-5)),"Riesgo","Crítico")))),(IF(AND(AG5&gt;=(-15),AG5&lt;=5),"Aceptable",(IF(AND(AG5&gt;5,AG5&lt;=15),"Riesgo","Crítico")))))),"",(IF(AB5="Ascendente",(IF(AND(AG5&gt;=(-5),AG5&lt;=15),"Aceptable",(IF(AND(AG5&gt;=(-10),AG5&lt;(-5)),"Riesgo","Crítico")))),(IF(AND(AG5&gt;=(-15),AG5&lt;=5),"Aceptable",(IF(AND(AG5&gt;5,AG5&lt;=15),"Riesgo","Crítico")))))))</f>
        <v>Aceptable</v>
      </c>
      <c r="AI5" s="49" t="s">
        <v>107</v>
      </c>
      <c r="AJ5" s="49" t="s">
        <v>108</v>
      </c>
      <c r="AK5" s="49" t="s">
        <v>91</v>
      </c>
      <c r="AL5" s="57"/>
      <c r="AM5" s="58" t="s">
        <v>88</v>
      </c>
      <c r="AN5" s="55" t="s">
        <v>106</v>
      </c>
      <c r="AO5" s="58" t="s">
        <v>106</v>
      </c>
      <c r="AP5" s="58" t="s">
        <v>106</v>
      </c>
      <c r="AQ5" s="58" t="s">
        <v>106</v>
      </c>
      <c r="AR5" s="53" t="str">
        <f t="shared" ref="AR5:AR6" si="4">IF(ISERROR((-1)*(100-((AO5*100)/AN5))),"",((-1)*(100-((AO5*100)/AN5))))</f>
        <v/>
      </c>
      <c r="AS5" s="56" t="str">
        <f>IF(ISERROR(IF(AM$8="Ascendente",(IF(AND(AR5&gt;=(-5),AR5&lt;=15),"Aceptable",(IF(AND(AR5&gt;=(-10),AR5&lt;(-5)),"Riesgo","Crítico")))),(IF(AND(AR5&gt;=(-15),AR5&lt;=5),"Aceptable",(IF(AND(AR5&gt;5,AR5&lt;=15),"Riesgo","Crítico")))))),"",(IF(AM5="Ascendente",(IF(AND(AR5&gt;=(-5),AR5&lt;=15),"Aceptable",(IF(AND(AR5&gt;=(-10),AR5&lt;(-5)),"Riesgo","Crítico")))),(IF(AND(AR5&gt;=(-15),AR5&lt;=5),"Aceptable",(IF(AND(AR5&gt;5,AR5&lt;=15),"Riesgo","Crítico")))))))</f>
        <v>Crítico</v>
      </c>
      <c r="AT5" s="57"/>
      <c r="AU5" s="57"/>
      <c r="AV5" s="57"/>
      <c r="AW5" s="57"/>
      <c r="AX5" s="57"/>
      <c r="AY5" s="55">
        <v>56</v>
      </c>
      <c r="AZ5" s="58">
        <f>BA5/BB5*100</f>
        <v>33.333333333333329</v>
      </c>
      <c r="BA5" s="53">
        <v>2</v>
      </c>
      <c r="BB5" s="53">
        <v>6</v>
      </c>
      <c r="BC5" s="37">
        <f t="shared" ref="BC5:BC8" si="5">IF(ISERROR((-1)*(100-((AZ5*100)/AY5))),"",((-1)*(100-((AZ5*100)/AY5))))</f>
        <v>-40.476190476190482</v>
      </c>
      <c r="BD5" s="40" t="str">
        <f t="shared" ref="BD5:BD8" si="6">IF(ISERROR(IF(AX$8="Ascendente",(IF(AND(BC5&gt;=(-5),BC5&lt;=15),"Aceptable",(IF(AND(BC5&gt;=(-10),BC5&lt;(-5)),"Riesgo","Crítico")))),(IF(AND(BC5&gt;=(-15),BC5&lt;=5),"Aceptable",(IF(AND(BC5&gt;5,BC5&lt;=15),"Riesgo","Crítico")))))),"",(IF(AX5="Ascendente",(IF(AND(BC5&gt;=(-5),BC5&lt;=15),"Aceptable",(IF(AND(BC5&gt;=(-10),BC5&lt;(-5)),"Riesgo","Crítico")))),(IF(AND(BC5&gt;=(-15),BC5&lt;=5),"Aceptable",(IF(AND(BC5&gt;5,BC5&lt;=15),"Riesgo","Crítico")))))))</f>
        <v>Crítico</v>
      </c>
      <c r="BE5" s="34" t="s">
        <v>107</v>
      </c>
      <c r="BF5" s="34" t="s">
        <v>109</v>
      </c>
      <c r="BG5" s="59" t="s">
        <v>110</v>
      </c>
      <c r="BH5" s="57"/>
      <c r="BI5" s="57"/>
      <c r="BJ5" s="60" t="s">
        <v>111</v>
      </c>
      <c r="BK5" s="61">
        <v>33501</v>
      </c>
      <c r="BL5" s="62"/>
      <c r="BM5" s="63" t="s">
        <v>112</v>
      </c>
      <c r="BN5" s="62"/>
      <c r="BO5" s="62"/>
      <c r="BP5" s="62"/>
      <c r="BQ5" s="62"/>
      <c r="BR5" s="62" t="s">
        <v>113</v>
      </c>
      <c r="BS5" s="62"/>
      <c r="BT5" s="62"/>
      <c r="BU5" s="62" t="s">
        <v>114</v>
      </c>
      <c r="BV5" s="62"/>
      <c r="BW5" s="62"/>
      <c r="BX5" s="62"/>
      <c r="BY5" s="62"/>
      <c r="BZ5" s="62"/>
      <c r="CA5" s="62"/>
      <c r="CH5" t="s">
        <v>115</v>
      </c>
    </row>
    <row r="6" spans="1:115" ht="96.75" customHeight="1" thickTop="1" thickBot="1">
      <c r="A6" s="64"/>
      <c r="B6" s="33" t="s">
        <v>116</v>
      </c>
      <c r="C6" s="33" t="s">
        <v>117</v>
      </c>
      <c r="D6" s="33" t="s">
        <v>118</v>
      </c>
      <c r="E6" s="33" t="s">
        <v>119</v>
      </c>
      <c r="F6" s="33" t="s">
        <v>120</v>
      </c>
      <c r="G6" s="33" t="s">
        <v>121</v>
      </c>
      <c r="H6" s="32" t="s">
        <v>122</v>
      </c>
      <c r="I6" s="33" t="s">
        <v>103</v>
      </c>
      <c r="J6" s="33" t="s">
        <v>123</v>
      </c>
      <c r="K6" s="33" t="s">
        <v>124</v>
      </c>
      <c r="L6" s="35" t="s">
        <v>84</v>
      </c>
      <c r="M6" s="36">
        <v>1</v>
      </c>
      <c r="N6" s="65"/>
      <c r="O6" s="65">
        <f>IF(ISERROR((-1)*(100-((N6*100)/M6))),"",((-1)*(100-((N6*100)/M6))))</f>
        <v>-100</v>
      </c>
      <c r="P6" s="37" t="str">
        <f>IF(ISERROR(IF(#REF!="Ascendente",(IF(AND(O6&gt;=(-5),O6&lt;=15),"Aceptable",(IF(AND(O6&gt;=(-10),O6&lt;(-5)),"Riesgo","Crítico")))),(IF(AND(O6&gt;=(-15),O6&lt;=5),"Aceptable",(IF(AND(O6&gt;5,O6&lt;=15),"Riesgo","Crítico")))))),"",(IF(L6="Ascendente",(IF(AND(O6&gt;=(-5),O6&lt;=15),"Aceptable",(IF(AND(O6&gt;=(-10),O6&lt;(-5)),"Riesgo","Crítico")))),(IF(AND(O6&gt;=(-15),O6&lt;=5),"Aceptable",(IF(AND(O6&gt;5,O6&lt;=15),"Riesgo","Crítico")))))))</f>
        <v/>
      </c>
      <c r="Q6" s="38"/>
      <c r="R6" s="39" t="s">
        <v>106</v>
      </c>
      <c r="S6" s="37" t="s">
        <v>106</v>
      </c>
      <c r="T6" s="37" t="s">
        <v>106</v>
      </c>
      <c r="U6" s="37" t="s">
        <v>106</v>
      </c>
      <c r="V6" s="37" t="str">
        <f t="shared" si="0"/>
        <v/>
      </c>
      <c r="W6" s="66" t="str">
        <f t="shared" si="1"/>
        <v>Crítico</v>
      </c>
      <c r="X6" s="42"/>
      <c r="Y6" s="42"/>
      <c r="Z6" s="42"/>
      <c r="AA6" s="42"/>
      <c r="AB6" s="42"/>
      <c r="AC6" s="39" t="s">
        <v>106</v>
      </c>
      <c r="AD6" s="65" t="s">
        <v>106</v>
      </c>
      <c r="AE6" s="65" t="s">
        <v>106</v>
      </c>
      <c r="AF6" s="65" t="s">
        <v>106</v>
      </c>
      <c r="AG6" s="37" t="str">
        <f t="shared" si="2"/>
        <v/>
      </c>
      <c r="AH6" s="40" t="str">
        <f t="shared" si="3"/>
        <v>Crítico</v>
      </c>
      <c r="AI6" s="42"/>
      <c r="AJ6" s="42"/>
      <c r="AK6" s="42"/>
      <c r="AL6" s="42"/>
      <c r="AM6" s="42"/>
      <c r="AN6" s="39" t="s">
        <v>106</v>
      </c>
      <c r="AO6" s="65" t="s">
        <v>106</v>
      </c>
      <c r="AP6" s="65" t="s">
        <v>106</v>
      </c>
      <c r="AQ6" s="65" t="s">
        <v>106</v>
      </c>
      <c r="AR6" s="37" t="str">
        <f t="shared" si="4"/>
        <v/>
      </c>
      <c r="AS6" s="40" t="str">
        <f>IF(ISERROR(IF(AM$8="Ascendente",(IF(AND(AR6&gt;=(-5),AR6&lt;=15),"Aceptable",(IF(AND(AR6&gt;=(-10),AR6&lt;(-5)),"Riesgo","Crítico")))),(IF(AND(AR6&gt;=(-15),AR6&lt;=5),"Aceptable",(IF(AND(AR6&gt;5,AR6&lt;=15),"Riesgo","Crítico")))))),"",(IF(AM6="Ascendente",(IF(AND(AR6&gt;=(-5),AR6&lt;=15),"Aceptable",(IF(AND(AR6&gt;=(-10),AR6&lt;(-5)),"Riesgo","Crítico")))),(IF(AND(AR6&gt;=(-15),AR6&lt;=5),"Aceptable",(IF(AND(AR6&gt;5,AR6&lt;=15),"Riesgo","Crítico")))))))</f>
        <v>Crítico</v>
      </c>
      <c r="AT6" s="42"/>
      <c r="AU6" s="42"/>
      <c r="AV6" s="42"/>
      <c r="AW6" s="42"/>
      <c r="AX6" s="42"/>
      <c r="AY6" s="39">
        <v>100</v>
      </c>
      <c r="AZ6" s="111">
        <v>0</v>
      </c>
      <c r="BA6" s="112">
        <v>0</v>
      </c>
      <c r="BB6" s="112">
        <v>0</v>
      </c>
      <c r="BC6" s="37">
        <f t="shared" si="5"/>
        <v>-100</v>
      </c>
      <c r="BD6" s="40" t="str">
        <f t="shared" si="6"/>
        <v>Crítico</v>
      </c>
      <c r="BE6" s="110" t="s">
        <v>125</v>
      </c>
      <c r="BF6" s="34" t="s">
        <v>126</v>
      </c>
      <c r="BG6" s="42"/>
      <c r="BH6" s="42"/>
      <c r="BI6" s="42"/>
    </row>
    <row r="7" spans="1:115" ht="94.5" customHeight="1" thickTop="1" thickBot="1">
      <c r="A7" s="67" t="s">
        <v>127</v>
      </c>
      <c r="B7" s="68" t="s">
        <v>128</v>
      </c>
      <c r="C7" s="69" t="s">
        <v>129</v>
      </c>
      <c r="D7" s="69" t="s">
        <v>130</v>
      </c>
      <c r="E7" s="69" t="s">
        <v>131</v>
      </c>
      <c r="F7" s="69" t="s">
        <v>78</v>
      </c>
      <c r="G7" s="69" t="s">
        <v>79</v>
      </c>
      <c r="H7" s="69" t="s">
        <v>80</v>
      </c>
      <c r="I7" s="69" t="s">
        <v>81</v>
      </c>
      <c r="J7" s="70" t="s">
        <v>132</v>
      </c>
      <c r="K7" s="69" t="s">
        <v>133</v>
      </c>
      <c r="L7" s="69" t="s">
        <v>84</v>
      </c>
      <c r="M7" s="71">
        <v>1</v>
      </c>
      <c r="N7" s="72" t="s">
        <v>134</v>
      </c>
      <c r="O7" s="73">
        <v>0.34</v>
      </c>
      <c r="P7" s="72">
        <v>9</v>
      </c>
      <c r="Q7" s="74" t="s">
        <v>135</v>
      </c>
      <c r="R7" s="75">
        <v>12</v>
      </c>
      <c r="S7" s="76">
        <v>3</v>
      </c>
      <c r="T7" s="76">
        <v>12</v>
      </c>
      <c r="U7" s="76">
        <v>3</v>
      </c>
      <c r="V7" s="77">
        <v>0.75</v>
      </c>
      <c r="W7" s="78" t="s">
        <v>136</v>
      </c>
      <c r="X7" s="79" t="s">
        <v>137</v>
      </c>
      <c r="Y7" s="80" t="s">
        <v>138</v>
      </c>
      <c r="Z7" s="80" t="s">
        <v>138</v>
      </c>
      <c r="AA7" s="80" t="s">
        <v>138</v>
      </c>
      <c r="AB7" s="69" t="s">
        <v>139</v>
      </c>
      <c r="AC7" s="81">
        <v>12</v>
      </c>
      <c r="AD7" s="82">
        <v>6</v>
      </c>
      <c r="AE7" s="82">
        <v>12</v>
      </c>
      <c r="AF7" s="82">
        <v>6</v>
      </c>
      <c r="AG7" s="73">
        <v>0.5</v>
      </c>
      <c r="AH7" s="83" t="s">
        <v>136</v>
      </c>
      <c r="AI7" s="79" t="s">
        <v>140</v>
      </c>
      <c r="AJ7" s="80" t="s">
        <v>138</v>
      </c>
      <c r="AK7" s="80" t="s">
        <v>138</v>
      </c>
      <c r="AL7" s="80" t="s">
        <v>138</v>
      </c>
      <c r="AM7" s="69" t="s">
        <v>138</v>
      </c>
      <c r="AN7" s="84">
        <v>0.75</v>
      </c>
      <c r="AO7" s="85" t="s">
        <v>141</v>
      </c>
      <c r="AP7" s="85">
        <v>12</v>
      </c>
      <c r="AQ7" s="85">
        <v>9</v>
      </c>
      <c r="AR7" s="72">
        <v>0</v>
      </c>
      <c r="AS7" s="86" t="s">
        <v>136</v>
      </c>
      <c r="AT7" s="79" t="s">
        <v>142</v>
      </c>
      <c r="AU7" s="87"/>
      <c r="AV7" s="88" t="s">
        <v>143</v>
      </c>
      <c r="AW7" s="80" t="s">
        <v>138</v>
      </c>
      <c r="AX7" s="80" t="s">
        <v>138</v>
      </c>
      <c r="AY7" s="81">
        <v>100</v>
      </c>
      <c r="AZ7" s="80">
        <v>100</v>
      </c>
      <c r="BA7" s="82">
        <v>12</v>
      </c>
      <c r="BB7" s="82">
        <v>12</v>
      </c>
      <c r="BC7" s="89">
        <f t="shared" si="5"/>
        <v>0</v>
      </c>
      <c r="BD7" s="90" t="str">
        <f t="shared" si="6"/>
        <v>Aceptable</v>
      </c>
      <c r="BE7" s="70" t="s">
        <v>144</v>
      </c>
      <c r="BF7" s="91"/>
      <c r="BG7" s="69" t="s">
        <v>143</v>
      </c>
      <c r="BH7" s="91"/>
      <c r="BI7" s="92"/>
    </row>
    <row r="8" spans="1:115" ht="99" customHeight="1" thickTop="1" thickBot="1">
      <c r="A8" s="93"/>
      <c r="B8" s="94" t="s">
        <v>145</v>
      </c>
      <c r="C8" s="94" t="s">
        <v>146</v>
      </c>
      <c r="D8" s="94" t="s">
        <v>147</v>
      </c>
      <c r="E8" s="94" t="s">
        <v>148</v>
      </c>
      <c r="F8" s="94" t="s">
        <v>78</v>
      </c>
      <c r="G8" s="94" t="s">
        <v>79</v>
      </c>
      <c r="H8" s="94" t="s">
        <v>80</v>
      </c>
      <c r="I8" s="94" t="s">
        <v>81</v>
      </c>
      <c r="J8" s="94" t="s">
        <v>149</v>
      </c>
      <c r="K8" s="94" t="s">
        <v>150</v>
      </c>
      <c r="L8" s="95" t="s">
        <v>84</v>
      </c>
      <c r="M8" s="96">
        <v>0.8</v>
      </c>
      <c r="N8" s="97" t="s">
        <v>151</v>
      </c>
      <c r="O8" s="98" t="s">
        <v>152</v>
      </c>
      <c r="P8" s="97">
        <v>230</v>
      </c>
      <c r="Q8" s="74" t="s">
        <v>153</v>
      </c>
      <c r="R8" s="99">
        <v>0.5</v>
      </c>
      <c r="S8" s="100" t="s">
        <v>154</v>
      </c>
      <c r="T8" s="100">
        <v>104</v>
      </c>
      <c r="U8" s="100">
        <v>47</v>
      </c>
      <c r="V8" s="101">
        <v>0.05</v>
      </c>
      <c r="W8" s="78" t="s">
        <v>136</v>
      </c>
      <c r="X8" s="102" t="s">
        <v>155</v>
      </c>
      <c r="Y8" s="103" t="s">
        <v>138</v>
      </c>
      <c r="Z8" s="103" t="s">
        <v>138</v>
      </c>
      <c r="AA8" s="103" t="s">
        <v>138</v>
      </c>
      <c r="AB8" s="95" t="s">
        <v>138</v>
      </c>
      <c r="AC8" s="96">
        <v>0.6</v>
      </c>
      <c r="AD8" s="97" t="s">
        <v>156</v>
      </c>
      <c r="AE8" s="97">
        <v>196</v>
      </c>
      <c r="AF8" s="97">
        <v>144</v>
      </c>
      <c r="AG8" s="98" t="s">
        <v>157</v>
      </c>
      <c r="AH8" s="104">
        <v>144</v>
      </c>
      <c r="AI8" s="102" t="s">
        <v>158</v>
      </c>
      <c r="AJ8" s="103" t="s">
        <v>138</v>
      </c>
      <c r="AK8" s="103" t="s">
        <v>138</v>
      </c>
      <c r="AL8" s="103" t="s">
        <v>138</v>
      </c>
      <c r="AM8" s="95" t="s">
        <v>138</v>
      </c>
      <c r="AN8" s="96">
        <v>0.7</v>
      </c>
      <c r="AO8" s="105" t="s">
        <v>159</v>
      </c>
      <c r="AP8" s="105">
        <v>366</v>
      </c>
      <c r="AQ8" s="105">
        <v>230</v>
      </c>
      <c r="AR8" s="72">
        <v>-10</v>
      </c>
      <c r="AS8" s="86" t="s">
        <v>136</v>
      </c>
      <c r="AT8" s="102" t="s">
        <v>160</v>
      </c>
      <c r="AU8" s="106" t="s">
        <v>138</v>
      </c>
      <c r="AV8" s="103" t="s">
        <v>138</v>
      </c>
      <c r="AW8" s="103" t="s">
        <v>138</v>
      </c>
      <c r="AX8" s="103" t="s">
        <v>138</v>
      </c>
      <c r="AY8" s="96">
        <v>0.8</v>
      </c>
      <c r="AZ8" s="80" t="s">
        <v>161</v>
      </c>
      <c r="BA8" s="82">
        <v>404</v>
      </c>
      <c r="BB8" s="82">
        <v>281</v>
      </c>
      <c r="BC8" s="107">
        <f t="shared" si="5"/>
        <v>-13.75</v>
      </c>
      <c r="BD8" s="108" t="str">
        <f t="shared" si="6"/>
        <v>Aceptable</v>
      </c>
      <c r="BE8" s="34" t="s">
        <v>162</v>
      </c>
      <c r="BF8" s="109"/>
      <c r="BG8" s="69" t="s">
        <v>143</v>
      </c>
      <c r="BH8" s="109"/>
      <c r="BI8" s="109"/>
    </row>
    <row r="9" spans="1:115" ht="15.75" thickTop="1"/>
  </sheetData>
  <mergeCells count="16">
    <mergeCell ref="A5:A6"/>
    <mergeCell ref="A7:A8"/>
    <mergeCell ref="AC2:AM2"/>
    <mergeCell ref="AN2:AX2"/>
    <mergeCell ref="AY2:BI2"/>
    <mergeCell ref="BJ2:BO2"/>
    <mergeCell ref="BP2:CA2"/>
    <mergeCell ref="CB2:DK2"/>
    <mergeCell ref="A1:L1"/>
    <mergeCell ref="M1:BI1"/>
    <mergeCell ref="BJ1:CA1"/>
    <mergeCell ref="CB1:DK1"/>
    <mergeCell ref="A2:B2"/>
    <mergeCell ref="C2:L2"/>
    <mergeCell ref="M2:Q2"/>
    <mergeCell ref="R2:AB2"/>
  </mergeCells>
  <conditionalFormatting sqref="P4:P6">
    <cfRule type="containsText" dxfId="14" priority="13" operator="containsText" text="Aceptable">
      <formula>NOT(ISERROR(SEARCH(("Aceptable"),(P4))))</formula>
    </cfRule>
    <cfRule type="containsText" dxfId="13" priority="14" operator="containsText" text="Crítico">
      <formula>NOT(ISERROR(SEARCH(("Crítico"),(P4))))</formula>
    </cfRule>
    <cfRule type="containsText" dxfId="12" priority="15" operator="containsText" text="Riesgo">
      <formula>NOT(ISERROR(SEARCH(("Riesgo"),(P4))))</formula>
    </cfRule>
  </conditionalFormatting>
  <conditionalFormatting sqref="W4:W6">
    <cfRule type="containsText" dxfId="11" priority="10" operator="containsText" text="Aceptable">
      <formula>NOT(ISERROR(SEARCH(("Aceptable"),(W4))))</formula>
    </cfRule>
    <cfRule type="containsText" dxfId="10" priority="11" operator="containsText" text="Crítico">
      <formula>NOT(ISERROR(SEARCH(("Crítico"),(W4))))</formula>
    </cfRule>
    <cfRule type="containsText" dxfId="9" priority="12" operator="containsText" text="Riesgo">
      <formula>NOT(ISERROR(SEARCH(("Riesgo"),(W4))))</formula>
    </cfRule>
  </conditionalFormatting>
  <conditionalFormatting sqref="AH4:AH6">
    <cfRule type="containsText" dxfId="8" priority="7" operator="containsText" text="Aceptable">
      <formula>NOT(ISERROR(SEARCH(("Aceptable"),(AH4))))</formula>
    </cfRule>
    <cfRule type="containsText" dxfId="7" priority="8" operator="containsText" text="Crítico">
      <formula>NOT(ISERROR(SEARCH(("Crítico"),(AH4))))</formula>
    </cfRule>
    <cfRule type="containsText" dxfId="6" priority="9" operator="containsText" text="Riesgo">
      <formula>NOT(ISERROR(SEARCH(("Riesgo"),(AH4))))</formula>
    </cfRule>
  </conditionalFormatting>
  <conditionalFormatting sqref="AS4:AS6">
    <cfRule type="containsText" dxfId="5" priority="4" operator="containsText" text="Aceptable">
      <formula>NOT(ISERROR(SEARCH(("Aceptable"),(AS4))))</formula>
    </cfRule>
    <cfRule type="containsText" dxfId="4" priority="5" operator="containsText" text="Crítico">
      <formula>NOT(ISERROR(SEARCH(("Crítico"),(AS4))))</formula>
    </cfRule>
    <cfRule type="containsText" dxfId="3" priority="6" operator="containsText" text="Riesgo">
      <formula>NOT(ISERROR(SEARCH(("Riesgo"),(AS4))))</formula>
    </cfRule>
  </conditionalFormatting>
  <conditionalFormatting sqref="BD4:BD8">
    <cfRule type="containsText" dxfId="2" priority="1" operator="containsText" text="Aceptable">
      <formula>NOT(ISERROR(SEARCH(("Aceptable"),(BD4))))</formula>
    </cfRule>
    <cfRule type="containsText" dxfId="1" priority="2" operator="containsText" text="Crítico">
      <formula>NOT(ISERROR(SEARCH(("Crítico"),(BD4))))</formula>
    </cfRule>
    <cfRule type="containsText" dxfId="0" priority="3" operator="containsText" text="Riesgo">
      <formula>NOT(ISERROR(SEARCH(("Riesgo"),(BD4))))</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FID_2023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Diana Belem Olvera Guerrero</dc:creator>
  <cp:lastModifiedBy>Diana Belem Olvera Guerrero</cp:lastModifiedBy>
  <dcterms:created xsi:type="dcterms:W3CDTF">2024-04-02T23:20:49Z</dcterms:created>
  <dcterms:modified xsi:type="dcterms:W3CDTF">2024-04-02T23:26:05Z</dcterms:modified>
</cp:coreProperties>
</file>