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Avances MIR-UA/MIR_UA_4oTrim_2023/"/>
    </mc:Choice>
  </mc:AlternateContent>
  <xr:revisionPtr revIDLastSave="73" documentId="8_{BC83C094-DF08-44E5-B9E4-A7208985DC13}" xr6:coauthVersionLast="47" xr6:coauthVersionMax="47" xr10:uidLastSave="{278DD685-783A-4331-9315-5111A6A2829D}"/>
  <bookViews>
    <workbookView xWindow="-120" yWindow="-120" windowWidth="20730" windowHeight="11160" tabRatio="614" activeTab="1" xr2:uid="{00000000-000D-0000-FFFF-FFFF00000000}"/>
  </bookViews>
  <sheets>
    <sheet name="Árboles" sheetId="6" r:id="rId1"/>
    <sheet name="MIR" sheetId="4" r:id="rId2"/>
    <sheet name="Proyectos" sheetId="5" r:id="rId3"/>
  </sheets>
  <definedNames>
    <definedName name="_xlnm._FilterDatabase" localSheetId="1" hidden="1">MIR!$A$3:$CO$15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5" i="4" l="1"/>
  <c r="BL14" i="4"/>
  <c r="BL13" i="4"/>
  <c r="BL10" i="4"/>
  <c r="BL8" i="4"/>
  <c r="BL6" i="4"/>
  <c r="BL5" i="4"/>
  <c r="BA14" i="4"/>
  <c r="BD14" i="4" s="1"/>
  <c r="BE14" i="4" s="1"/>
  <c r="W15" i="4"/>
  <c r="X15" i="4" s="1"/>
  <c r="W14" i="4"/>
  <c r="X14" i="4" s="1"/>
  <c r="W13" i="4"/>
  <c r="W12" i="4"/>
  <c r="W11" i="4"/>
  <c r="W10" i="4"/>
  <c r="W9" i="4"/>
  <c r="W8" i="4"/>
  <c r="X8" i="4" s="1"/>
  <c r="W7" i="4"/>
  <c r="W6" i="4"/>
  <c r="X6" i="4" s="1"/>
  <c r="W5" i="4"/>
  <c r="X5" i="4" s="1"/>
  <c r="W4" i="4"/>
  <c r="BD8" i="4"/>
  <c r="BE8" i="4" s="1"/>
  <c r="AS9" i="4"/>
  <c r="AS8" i="4"/>
  <c r="AT8" i="4" s="1"/>
  <c r="AS7" i="4"/>
  <c r="AS6" i="4"/>
  <c r="AS5" i="4"/>
  <c r="AT5" i="4" s="1"/>
  <c r="AH17" i="4"/>
  <c r="AI17" i="4" s="1"/>
  <c r="AH16" i="4"/>
  <c r="AI16" i="4" s="1"/>
  <c r="AH15" i="4"/>
  <c r="AI15" i="4" s="1"/>
  <c r="AH14" i="4"/>
  <c r="AI14" i="4" s="1"/>
  <c r="AH13" i="4"/>
  <c r="AH9" i="4"/>
  <c r="AI9" i="4" s="1"/>
  <c r="AH8" i="4"/>
  <c r="AI8" i="4" s="1"/>
  <c r="AH7" i="4"/>
  <c r="AI7" i="4" s="1"/>
  <c r="AH6" i="4"/>
  <c r="AI6" i="4" s="1"/>
  <c r="AH5" i="4"/>
  <c r="AI5" i="4" s="1"/>
  <c r="AH4" i="4"/>
  <c r="BO14" i="4"/>
  <c r="BP14" i="4" s="1"/>
  <c r="BD17" i="4"/>
  <c r="BE17" i="4" s="1"/>
  <c r="BD16" i="4"/>
  <c r="BE16" i="4" s="1"/>
  <c r="BD15" i="4"/>
  <c r="BE15" i="4" s="1"/>
  <c r="AS15" i="4"/>
  <c r="AT15" i="4" s="1"/>
  <c r="AS14" i="4"/>
  <c r="AT14" i="4" s="1"/>
  <c r="AT17" i="4"/>
  <c r="AT16" i="4"/>
  <c r="W17" i="4"/>
  <c r="X17" i="4" s="1"/>
  <c r="W16" i="4"/>
  <c r="X16" i="4" s="1"/>
  <c r="P14" i="4"/>
  <c r="Q14" i="4" s="1"/>
  <c r="P9" i="4"/>
  <c r="Q9" i="4" s="1"/>
  <c r="P8" i="4"/>
  <c r="Q8" i="4" s="1"/>
  <c r="P7" i="4"/>
  <c r="Q7" i="4" s="1"/>
  <c r="P6" i="4"/>
  <c r="Q6" i="4" s="1"/>
  <c r="P5" i="4"/>
  <c r="Q5" i="4" s="1"/>
  <c r="P4" i="4"/>
  <c r="Q4" i="4" s="1"/>
  <c r="BY18" i="4" l="1"/>
  <c r="BO15" i="4" l="1"/>
  <c r="BP15" i="4" s="1"/>
  <c r="BO13" i="4"/>
  <c r="BP13" i="4" s="1"/>
  <c r="BO10" i="4"/>
  <c r="BP10" i="4" s="1"/>
  <c r="BO8" i="4"/>
  <c r="BP8" i="4" s="1"/>
  <c r="BO6" i="4"/>
  <c r="BP6" i="4" s="1"/>
  <c r="BO5" i="4"/>
  <c r="BP5" i="4" s="1"/>
  <c r="BO4" i="4"/>
  <c r="BP4" i="4" s="1"/>
  <c r="BD10" i="4"/>
  <c r="BE10" i="4" s="1"/>
  <c r="BD13" i="4"/>
  <c r="BE13" i="4" s="1"/>
  <c r="BD6" i="4"/>
  <c r="BE6" i="4" s="1"/>
  <c r="BD5" i="4"/>
  <c r="BE5" i="4" s="1"/>
  <c r="BD4" i="4"/>
  <c r="BE4" i="4" s="1"/>
  <c r="AI13" i="4"/>
  <c r="AH10" i="4"/>
  <c r="AI10" i="4" s="1"/>
  <c r="AI4" i="4"/>
  <c r="X13" i="4"/>
  <c r="X10" i="4"/>
  <c r="X4" i="4"/>
  <c r="P15" i="4"/>
  <c r="Q15" i="4" s="1"/>
  <c r="P13" i="4"/>
  <c r="Q13" i="4" s="1"/>
  <c r="P10" i="4"/>
  <c r="Q10" i="4" s="1"/>
  <c r="AS4" i="4"/>
  <c r="AT4" i="4" s="1"/>
  <c r="AT6" i="4" l="1"/>
  <c r="AS10" i="4"/>
  <c r="AT10" i="4" s="1"/>
  <c r="AS13" i="4"/>
  <c r="AT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tc={90FEA869-6F3E-4AF6-AA58-0BB48E335B38}</author>
    <author>tc={5A03FFF7-7C0C-48FA-AE84-DA34D52975EA}</author>
  </authors>
  <commentList>
    <comment ref="F5" authorId="0" shapeId="0" xr:uid="{90FEA869-6F3E-4AF6-AA58-0BB48E335B38}">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entidades que conforman el SNA no cuentan con información y evidencia útil para articular esfuerzos en materia de combate y control de la corrupción.</t>
      </text>
    </comment>
    <comment ref="B14" authorId="1" shapeId="0" xr:uid="{5A03FFF7-7C0C-48FA-AE84-DA34D52975EA}">
      <text>
        <t>[Comentario encadenado]
Su versión de Excel le permite leer este comentario encadenado; sin embargo, las ediciones que se apliquen se quitarán si el archivo se abre en una versión más reciente de Excel. Más información: https://go.microsoft.com/fwlink/?linkid=870924
Comentario:
    Podría sugerirse: El programa de Implementación de la Política Nacional Anticorrupción carece de proyectos desarrollados en materia de riesgos e inteligencia anticorrupción que contribuyan al logro de los objetivos en materia de anticorrupción establecidos por el Sistema Nacional Anticorrupción</t>
      </text>
    </comment>
  </commentList>
</comments>
</file>

<file path=xl/sharedStrings.xml><?xml version="1.0" encoding="utf-8"?>
<sst xmlns="http://schemas.openxmlformats.org/spreadsheetml/2006/main" count="413" uniqueCount="287">
  <si>
    <t>Las mediciones y la percepción ciudadana en materia de corrupción no se modifican</t>
  </si>
  <si>
    <t>Las mediciones y la percepción ciudadana en materia de corrupción se modifican en sentido positivo</t>
  </si>
  <si>
    <t>El Sistema Nacional Anticorrupción no cumple con su mandato de conformarse como un espacio de coordinación que articule esfuerzos en materia de combate y control de la corrupción</t>
  </si>
  <si>
    <r>
      <rPr>
        <sz val="14"/>
        <color rgb="FFFF0000"/>
        <rFont val="Calibri"/>
        <family val="2"/>
        <scheme val="minor"/>
      </rPr>
      <t>Observaciones:</t>
    </r>
    <r>
      <rPr>
        <sz val="14"/>
        <color theme="1"/>
        <rFont val="Calibri"/>
        <family val="2"/>
        <scheme val="minor"/>
      </rPr>
      <t xml:space="preserve"> Definir solo un efecto directo y uno indirecto pudiera quedar corto al problema identificado.
El efecto de la consecuencia inmediata pudiera replantearse.</t>
    </r>
  </si>
  <si>
    <r>
      <t xml:space="preserve">El Sistema Nacional Anticorrupción </t>
    </r>
    <r>
      <rPr>
        <sz val="14"/>
        <color rgb="FFFF0000"/>
        <rFont val="Calibri"/>
        <family val="2"/>
        <scheme val="minor"/>
      </rPr>
      <t>no</t>
    </r>
    <r>
      <rPr>
        <sz val="14"/>
        <color theme="1"/>
        <rFont val="Calibri"/>
        <family val="2"/>
        <scheme val="minor"/>
      </rPr>
      <t xml:space="preserve"> cumple con su mandato de conformarse como un espacio de coordinación que articule esfuerzos en materia de combate y control de la corrupción</t>
    </r>
  </si>
  <si>
    <t>Deficiente generación y utilización de información y evidencia en materia anticorrupción para la toma de decisiones</t>
  </si>
  <si>
    <t>Se genera, sistematiza, explota y utiliza información y evidencia en materia anticorrupción para la toma de decisiones, particularmente la agrupada en la Plataforma Digital Nacional</t>
  </si>
  <si>
    <t xml:space="preserve"> </t>
  </si>
  <si>
    <t>Las prioridades de la Política Nacional Anticorrupción y las estrategias de su programa de implementación relevantes carecen de proyectos desarrollados en materia de riesgos e inteligencia anticorrupción que contribuyen al logro de los objetivos en materia de lucha anticorrupción establecidos por el Sistema Nacional Anticorrupción</t>
  </si>
  <si>
    <t>Problema Central</t>
  </si>
  <si>
    <t>Las prioridades de la Política Nacional Anticorrupción y las estrategias de su programa de implementación relevantes cuentan con proyectos en materia de riesgos e inteligencia anticorrupción que contribuyen al logro de los objetivos en materia de lucha anticorrupción establecidos por el Sistema Nacional Anticorrupción</t>
  </si>
  <si>
    <t>Propósito</t>
  </si>
  <si>
    <r>
      <rPr>
        <sz val="14"/>
        <color rgb="FFFF0000"/>
        <rFont val="Calibri"/>
        <family val="2"/>
        <scheme val="minor"/>
      </rPr>
      <t>No se desarrollan</t>
    </r>
    <r>
      <rPr>
        <sz val="14"/>
        <color theme="1"/>
        <rFont val="Calibri"/>
        <family val="2"/>
        <scheme val="minor"/>
      </rPr>
      <t xml:space="preserve"> proyectos específicos en materia de riesgos e inteligencia anticorrupción orientados a la mejora en la toma de decisiones</t>
    </r>
  </si>
  <si>
    <r>
      <rPr>
        <sz val="14"/>
        <color rgb="FFFF0000"/>
        <rFont val="Calibri"/>
        <family val="2"/>
        <scheme val="minor"/>
      </rPr>
      <t>No se cuenta</t>
    </r>
    <r>
      <rPr>
        <sz val="14"/>
        <color theme="1"/>
        <rFont val="Calibri"/>
        <family val="2"/>
        <scheme val="minor"/>
      </rPr>
      <t xml:space="preserve"> con una herramienta que facilite la comprensión, difusión y socialización del conocimiento generado en materia de riesgos e inteligencia anticorrupción</t>
    </r>
  </si>
  <si>
    <r>
      <rPr>
        <sz val="14"/>
        <color rgb="FFFF0000"/>
        <rFont val="Calibri"/>
        <family val="2"/>
        <scheme val="minor"/>
      </rPr>
      <t>Observaciones</t>
    </r>
    <r>
      <rPr>
        <sz val="14"/>
        <color theme="1"/>
        <rFont val="Calibri"/>
        <family val="2"/>
        <scheme val="minor"/>
      </rPr>
      <t>: De acuerdo con la MML para la definición del problema un error recurrente es identificar dentro de sus causas: 
- Falta / ausencia de un servicio, solución o bien
Revisar (diapositiva 9 presentación taller GpR y MML)
* Se pudiera considerar dividir las causas que tengan que ver con riesgos y las que tengan que ver con inteligencia anticorrupción y dejar una tercera causa como ya está definida.</t>
    </r>
  </si>
  <si>
    <t>Se desarrollan proyectos específicos en materia de riesgos e inteligencia anticorrupción orientados a la mejora en la toma de decisiones</t>
  </si>
  <si>
    <t>Se cuenta con una herramienta que facilite la comprensión, difusión y socialización del conocimiento generado en materia de riesgos e inteligencia anticorrupción</t>
  </si>
  <si>
    <r>
      <rPr>
        <sz val="14"/>
        <color rgb="FFFF0000"/>
        <rFont val="Calibri"/>
        <family val="2"/>
        <scheme val="minor"/>
      </rPr>
      <t>No se cuentan</t>
    </r>
    <r>
      <rPr>
        <sz val="14"/>
        <color theme="1"/>
        <rFont val="Calibri"/>
        <family val="2"/>
        <scheme val="minor"/>
      </rPr>
      <t xml:space="preserve"> con procesos explícitos orientados al desarrollo de análisis exploratorios que permitan articular proyectos e intervenciones sistemáticas en materia de riesgos e inteligencia anticorrupción</t>
    </r>
  </si>
  <si>
    <r>
      <rPr>
        <sz val="14"/>
        <color rgb="FFFF0000"/>
        <rFont val="Calibri"/>
        <family val="2"/>
        <scheme val="minor"/>
      </rPr>
      <t>No se socializan</t>
    </r>
    <r>
      <rPr>
        <sz val="14"/>
        <color theme="1"/>
        <rFont val="Calibri"/>
        <family val="2"/>
        <scheme val="minor"/>
      </rPr>
      <t xml:space="preserve"> de forma sistemática el conocimiento generado en materia anticorrupción, particularmente en materia de riesgos e inteligencia</t>
    </r>
  </si>
  <si>
    <t>Se cuenta con procesos orientados al desarrollo de análisis exploratorios que permitan articular proyectos e intervenciones sistemáticas en materia de riesgos e inteligencia anticorrupción</t>
  </si>
  <si>
    <t>Se socializa de forma sistemática el conocimiento generado en materia anticorrupción, particularmente en materia de riesgos e inteligencia</t>
  </si>
  <si>
    <t>Nivel MIR</t>
  </si>
  <si>
    <t>Selección para MIR SESNA</t>
  </si>
  <si>
    <t>Resumen Narrativo</t>
  </si>
  <si>
    <t>Indicadores</t>
  </si>
  <si>
    <t>Medios de verificación</t>
  </si>
  <si>
    <t>Supuestos</t>
  </si>
  <si>
    <t>METAS</t>
  </si>
  <si>
    <t>Programación Presupuestaria</t>
  </si>
  <si>
    <t>Registro para Cuenta Pública</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</si>
  <si>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</si>
  <si>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</si>
  <si>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</si>
  <si>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</si>
  <si>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</si>
  <si>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</si>
  <si>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</si>
  <si>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</si>
  <si>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</si>
  <si>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</si>
  <si>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</si>
  <si>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</si>
  <si>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Calendarización del presupuesto a ejercer</t>
  </si>
  <si>
    <t>PORCENTAJE DE CUMPLIMIENTO DE LA META (%)</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</si>
  <si>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</si>
  <si>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</si>
  <si>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</si>
  <si>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</si>
  <si>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</si>
  <si>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</si>
  <si>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</si>
  <si>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</si>
  <si>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</si>
  <si>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</si>
  <si>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</si>
  <si>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</si>
  <si>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</si>
  <si>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</si>
  <si>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</si>
  <si>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</si>
  <si>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</si>
  <si>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</si>
  <si>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</si>
  <si>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</si>
  <si>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</si>
  <si>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</si>
  <si>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</si>
  <si>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</si>
  <si>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</si>
  <si>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</si>
  <si>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</si>
  <si>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</si>
  <si>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</si>
  <si>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</si>
  <si>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</si>
  <si>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</si>
  <si>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</si>
  <si>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</si>
  <si>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</si>
  <si>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</si>
  <si>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</si>
  <si>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</si>
  <si>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</si>
  <si>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</si>
  <si>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</si>
  <si>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OBSERVACIONES GENERALES DGA</t>
  </si>
  <si>
    <t>Fin</t>
  </si>
  <si>
    <t>SÍ</t>
  </si>
  <si>
    <t>Contribuir a la estandarización, integración, consulta y explotación de datos estratégicos para combatir la corrupción a nivel nacional haciendo uso de la Plataforma Digital Nacional, mediante la generación de evidencia e inteligencia anticorrupción</t>
  </si>
  <si>
    <t>Porcentaje de solicitudes de interconexión por parte de las Entidades Federativas atendidas.</t>
  </si>
  <si>
    <t>Mide el porcentaje de solicitudes de interconexión llevadas a cabo por los Sistemas Locales que son 
atendidas por la Secretaría Ejecutiva del Sistema Nacional Anticorrupción.</t>
  </si>
  <si>
    <t xml:space="preserve">Porcentaje de solicitudes de interconexión por parte de las Entidades Federativas atendidas. = 
(Número de solicitudes de interconexión atendidas / Número de solicitudes de interconexión 
recibidas) *100 </t>
  </si>
  <si>
    <t>Anual</t>
  </si>
  <si>
    <t>Porcentaje</t>
  </si>
  <si>
    <t>Eficacia</t>
  </si>
  <si>
    <t>Estratégico</t>
  </si>
  <si>
    <t>Reportes de interconexión generados por parte de la Unidad 
de Servicios Tecnológicos y Plataforma Digital Nacional una vez que se llevan a cabo las pruebas correspondientes.
Correos electrónicos de solicitud por parte de los Estados.</t>
  </si>
  <si>
    <t xml:space="preserve"> Los sujetos obligados se interconectan a la Plataforma Digital Nacional exitosamente.
</t>
  </si>
  <si>
    <t>Ascendente</t>
  </si>
  <si>
    <t>Nivel Fin NO se presupuesta</t>
  </si>
  <si>
    <t>SI
Componente:
Productos de riesgos e inteligencia  en materia de combate y control de la corrupción generados,</t>
  </si>
  <si>
    <t>Los actores que integran el Sistema Nacional Anticorrupción utilizan los productos de riesgos e inteligencia generados, para el cumplimiento de su mandato en materia de combate y control de la corrupción.</t>
  </si>
  <si>
    <t xml:space="preserve">Porcentaje de relevancia y alineación de los productos de riesgos e inteligencia desarrollos por la Secretaría Ejecutiva del Sistema Nacional Anticorrupción. </t>
  </si>
  <si>
    <t>Este indicador mide la eficacia de la Dirección General de Riesgos e Inteligencia Anticorrupción en colaboración con la Dirección General de Fomento a la Cultura de Integridad  para desarrollar, progresivamente, proyectos y productos de riesgos e inteligencia anticorrupción que resulten relevantes para los actores que integran el Sistema Nacional Anticorrupción y que, simultáneamente, se asocien a la Política Nacional Anticorrupción y su Programa de Implementación.</t>
  </si>
  <si>
    <t xml:space="preserve"> [(((Porcentaje de actores del Sistema Nacional Anticorrupción que señalaron conocer los productos de riesgos e inteligencia anticorrupción) + (Porcentaje de actores del Sistema Nacional Anticorrupción que señalaron como muy relevantes o relevantes los productos de riesgos e inteligencia anticorrupción ))/2) + ((Número de prioridades de la Política Nacional Anticorrupción asociadas a temas de riesgos, datos e inteligencia alrededor del cual se ha desarrollado al menos un proyecto de riesgos o inteligencia anticorrupción) + (Número de estrategias del Programa de Implementación de la Política Nacional Anticorrupción asociadas a temas de riesgos, datos e inteligencia anticorrupción alrededor del cual se ha desarrollado al menos un proyecto de riesgos o inteligencia anticorrupción)) / (Número de prioridades de la Política Nacional Anticorrupción y estrategias del Programa de Implementación de la Política Nacional Anticorrupción que se asocian a temas de riesgos, datos e inteligencia)*100]/2</t>
  </si>
  <si>
    <t>Los medios de verificación para este indicador son:
1. Para capturar la percepción de los actores del SNA, se prevé la realización de un  proyecto conjunto con la DGFCI que consistirá en el levantamiento de una encuesta a dichos actores para reconocer el grado de conocimiento y relevancia que asignan a los productos generados por la SESNA, entre los que se incluyen los de riesgos e inteligencia. 
Para este primer año, se prevé un nivel de conocimiento inicial de 50%, y de relevancia del 30%
2. Tablero analítico de prioridades de la PNA y estrategias del PI-PNA que se asocian a temas de riesgos, datos e inteligencia. Derivado del análisis, se tienen contabilizadas 16 prioridades de la PNA, así como 20 estrategias del PI-PNA).
3. Fichas de proyecto concluidas que incluirán la alineación lógica del mismo con las prioridades de la PNA y las estrategias del PI-PNA
El avance anual implica que los proyectos de riesgos e inteligencias concluidos se asocian a 3 prioridades de la PNA y 4 estrategias del PI-PNA relacionadas con temas de compras públicas e identificación de hechos de corrupción (en particular, enriquecimiento ilícito de personas servidoras públicas)</t>
  </si>
  <si>
    <t>1. Las solicitudes de proyectos y productos en materia de riesgos, inteligencia y ciencias de datos realizadas por la Comisión Ejecutiva de la SESNA y el Comité Coordinador del SNA se asocian con lo establecido en las políticas integrales aprobadas</t>
  </si>
  <si>
    <t>Nivel Propósito NO se presupuesta</t>
  </si>
  <si>
    <t>Componentes</t>
  </si>
  <si>
    <t>SÍ
Actividad:
Conclusión de proyectos en materia de riesgos e inteligencia anticorrupción</t>
  </si>
  <si>
    <t>I. Proyectos en materia de riesgos e inteligencia anticorrupción concluidos</t>
  </si>
  <si>
    <t>Porcentaje de proyectos en materia de riesgos e inteligencia concluidos que son presentados a la Comisión Ejecutiva de la Secretaría Ejecutiva del Sistema Nacional Anticorrupción</t>
  </si>
  <si>
    <t>Mide el grado de avance en el desarrollo de metodologías, herramientas, estudios, informes, estadísticas en materia de análisis, gestión y mitigación de riesgos de corrupción e inteligencia presentados a la Comisión Ejecutiva de la Secretaría Ejecutiva del Sistema Nacional Anticorrupción, de acuerdo coMide el grado de avance en el desarrollo de metodologías, herramientas, estudios, informes, estadísticas en materia de análisis, gestión y mitigación de riesgos de corrupción e inteligencia presentados a la Comisión Ejecutiva de la Secretaría Ejecutiva del Sistema Nacional Anticorrupción, de acuerdo con lo establecido en el Programa Anual de Riesgos e Inteligencia Anticorrupción</t>
  </si>
  <si>
    <t>((Número de proyectos de riesgos e inteligencia  presentados a la Comisión Ejecutiva de la Secretaría Ejecutiva del Sistema Nacional Anticorrupción) / (Número de proyectos de riesgos e inteligencia previstos a realizar en el Programa Anual de Riesgos e Inteligencia Anticorrupción) )*100</t>
  </si>
  <si>
    <t>Semestral</t>
  </si>
  <si>
    <t>Para el caso de este indicador se utilizará como medio de verificación:
1. La programación de proyectos establecida en el Programa de trabajo en materia de riesgos e inteligencia anticorrupción, mismo que se dará a conocer, en su versión final, hacia finales del mes de febrero de 2023. De forma tentativa, se entrega matriz de proyectos de la Dirección General, la cual podrá sufrir cambios derivados de la presentación extraordinaria del Programa Anual de Trabajo en materia de Riesgos e Inteligencia Anticorrupción al CPC en febrero de 2023
2. Los proyectos de actas de la Comisión Ejecutiva de la SESNA, en donde se asiente la presentación de los proyectos de riesgos e inteligencia a este colegiado.</t>
  </si>
  <si>
    <t>1. Las sesiones de Comisión Ejecutiva se realizan de forma regular.</t>
  </si>
  <si>
    <t xml:space="preserve">2 Evento de presentación de proyectos:
1. Conflicto de interés y
2.Proyectos de riesgos e inteligencia 
 </t>
  </si>
  <si>
    <t xml:space="preserve">
33903
</t>
  </si>
  <si>
    <t>Servicios integrales</t>
  </si>
  <si>
    <t xml:space="preserve">Principalmente las actividades asociadas a este componente se realizarán con  financiamientos externos del Fondo Conjunto México Alemania (FCMA)
Respecto al gasto ordinario aproximado del presupuesto SESNA se proyecta:
$100,000 para el desarrollo de eventos de presentación de proyectos. 
</t>
  </si>
  <si>
    <t xml:space="preserve">De acuerdo con el calendario de Presupuesto P015, no se observa presupuesto asignado a la PP-Concepto "33903- Servicio integrales" por lo que solicita que, para las fechas programadas se cuente con el recurso disponible para la realización de eventos. </t>
  </si>
  <si>
    <t xml:space="preserve">Desarrollo de actividades de investigación por parte de las personas servidoras públicas </t>
  </si>
  <si>
    <t>Asociado a gasto Administrativo</t>
  </si>
  <si>
    <t>Esta labor será realizada por el personal de la Unidad Administrativa</t>
  </si>
  <si>
    <t>NO</t>
  </si>
  <si>
    <t>II. Micrositio de riesgos e inteligencia anticorrupción desarrollado</t>
  </si>
  <si>
    <t>Mide el grado de difusión de proyectos en materia de riesgos e inteligencia anticorrupción en las redes sociales de la  Secretaría Ejecutiva del Sistema Nacional Anticorrupción y el Micrositio de Riesgos e inteligencia Anticorrupción</t>
  </si>
  <si>
    <t>((Número de proyectos de riesgos e inteligencia concluidos y presentados a la Comisión Ejecutiva de la Secretaría Ejecutiva del Sistema Nacional Anticorrupción que son publicados en en las redes sociales de la  Secretaría Ejecutiva del Sistema Nacional Anticorrupción o en el micrositio de riesgos e inteligencia anticorrupción)/(Número de proyectos de riesgos e inteligencia  presentados a la Comisión Ejecutiva de la Secretaría Ejecutiva del Sistema Nacional Anticorrupción))* 100</t>
  </si>
  <si>
    <t>Gestión</t>
  </si>
  <si>
    <t>Para el caso de este indicador se utilizará como medio de verificación:
1. Los proyectos de actas de la Comisión Ejecutiva de la SESNA, en donde se asiente la presentación de los proyectos de riesgos e inteligencia a este colegiado.
2. Bitácora de publicación de productos y entregables asociados a los proyectos de riesgos e inteligencia en la plataforma en la materia. En tanto la nueva plataforma de la SESNA sea lanzada, los productos concluidos se publicarán en la sección de noticias de la actual sitio de la SESNA.</t>
  </si>
  <si>
    <t>1. Las sesiones de Comisión Ejecutiva se realizan de forma regular.
2. Los proyectos en colaboración con otras instituciones -derivado de procesos participativos o de financiamientos internacionales- son realizados en tiempo y forma por las contrapartes.
3. El proyecto de rediseño y relanzamiento del portal institucional de la SESNA cristaliza</t>
  </si>
  <si>
    <t xml:space="preserve">Licencia anual de Adobe licencia-Creative Cloud </t>
  </si>
  <si>
    <t xml:space="preserve">Patentes, derechos de autor, regalías y otros </t>
  </si>
  <si>
    <r>
      <t xml:space="preserve">Mayoritariamente el desarrollo del micrositio será, a través de fondos externos. 
Se prevé la contratación de licencias para el análisis de datos y diseño gráfico con un costo de: 
</t>
    </r>
    <r>
      <rPr>
        <b/>
        <sz val="11"/>
        <color theme="1"/>
        <rFont val="Soberana Sans"/>
      </rPr>
      <t>$13,920.00</t>
    </r>
  </si>
  <si>
    <t xml:space="preserve">Desarrollo de Términos de Referencia, seguimiento a la contratación y pilotaje  </t>
  </si>
  <si>
    <t>Actividades</t>
  </si>
  <si>
    <t>I.1. Desarrollo de estudios exploratorios para la formulación de proyectos de riesgos e inteligencia anticorrupción</t>
  </si>
  <si>
    <t>Porcentaje de Estudios exploratorios realizados respecto a los programados</t>
  </si>
  <si>
    <t>Este indicador mide el porcentaje de cumplimiento en la realización de estudios exploratorios (normativo-conceptuales; y técnico-metodológicos) relacionados con la cartera de proyectos establecida en el Programa de Trabajo de Riesgos e Inteligencia Anticorrupción</t>
  </si>
  <si>
    <t>IndActividad1.1 = ((Número de estudios exploratorios realizados en el periodo) / (Número de estudios exploratorios previstos a realizar en el programa de trabajo de riesgos e inteligencia anticorrupción))  * 100</t>
  </si>
  <si>
    <t>Trimestral</t>
  </si>
  <si>
    <t>Para el caso de este indicador se utilizará como medio de verificación:
1. La programación de proyectos establecida en el Programa de trabajo en materia de riesgos e inteligencia anticorrupción, mismo que se dará a conocer, en su versión final, hacia finales del mes de febrero de 2023. De forma tentativa, en la ficha de proyectos anexa se incorpora un conteo inicial de estudios exploratorios a realizar durante el año.
2. Documentos denominados estudios exploratorios realizados y bajo resguardo de la DGRIA.</t>
  </si>
  <si>
    <t xml:space="preserve">
1. Las instituciones públicas mantienen estándares de apertura y transparencia de datos, que permiten el acceso a fuentes de información externas clave</t>
  </si>
  <si>
    <t>Se elaboró el primer estudio exploratorio sobre el contexto del estudio de caso "Sistema Integrado SEGALMEX-DICONSA-LICONSA" que forma parte del portafolio de Dinámicas de Gran Corrupción.</t>
  </si>
  <si>
    <t xml:space="preserve">La identificación de riesgos de corrupción en las instituciones públicas es un proceso incipiente en México, si bien existe su aplicación en el marco del control interno, estos son autoevaluaciones que limitan la imparcialidad del análisis. Asimismo, en el caso del análisis de presuntos casos de gran corrupción, el enfoque ha sido desde la identificación de los actores responsables y no desde el enfoque preventivo-organizacional. En ese sentido, se identificó un campo en el que, a partir de la aplicación de metodología de causalidad  se puede identificar las áreas de vulnerabilidad de casos para constuir recomendaciones para la no repetición. </t>
  </si>
  <si>
    <t xml:space="preserve">Se formuló una metodología de análisis para estudios de caso y se desarrolló un estudio exploratorio del contexto del Sistema SEGALMEX-DICONSA-LICONSA, lo que permitió comprender la naturaleza de las organizaciones en cuanto a su presupuesto, antecedentes, atribuciones, vincualción con carencias sociales, así como delimitar las categorías para los estudios exploratorios específicos. </t>
  </si>
  <si>
    <t>NA</t>
  </si>
  <si>
    <t xml:space="preserve">Adquisición de licencia de comunicación para el área (zoom), así como licencias que puedan requerirse para el desarrollo de modelos o herramientas estadísticas (por ejemplo, shinyapps)
</t>
  </si>
  <si>
    <t>Capacitación a personas servidoras públicas</t>
  </si>
  <si>
    <t xml:space="preserve">Servicios para capacitación a servidores públicos </t>
  </si>
  <si>
    <t>I.2. Realización de los protocolos de proyectos en materia de riesgos e inteligencia anticorrupción</t>
  </si>
  <si>
    <t>Porcentaje de protocolos de proyecto realizados respecto a los estudios exploratorios, en función a la programación de proyectos</t>
  </si>
  <si>
    <t>Este indicador mide el porcentaje de cumplimiento en la realización de protocolos de proyectos (entendidos como los documentos en donde se establecen, objetivos, alcances, calendarios y productos) relacionados con la cartera de proyectos establecida en el Programa de Trabajo de Riesgos e Inteligencia Anticorrupción (1 protocolo por proyecto)</t>
  </si>
  <si>
    <t>IndActividad1.2 = ((Número de protocolos de proyectos realizados en el periodo) / (Número de protocolos de proyectos previstos a realizar en el programa de trabajo de riegos e inteligencia)) * 100</t>
  </si>
  <si>
    <t>Relación</t>
  </si>
  <si>
    <t>Eficiencia</t>
  </si>
  <si>
    <t>Para el caso de este indicador se utilizará como medio de verificación:
1. La programación de proyectos establecida en el Programa de trabajo en materia de riesgos e inteligencia anticorrupción, mismo que se dará a conocer, en su versión final, hacia finales del mes de febrero de 2023. De forma tentativa, en la ficha de proyectos anexa se incorpora un conteo inicial de protocolos de proyecto a realizar durante el año.
2. Documentos denominados protocolos de proyectos realizados y bajo resguardo de la DGRIA.</t>
  </si>
  <si>
    <t xml:space="preserve">Se elaboró el protocolo de proyecto referente a la generación de un dashboard en materia de poblaciones beneficiarias de programas sociales en la Administración Pública Federal </t>
  </si>
  <si>
    <t xml:space="preserve">Como parte de los hallazgos de los estudios exploratorios del Sistema Integrado por SEGALMEX-LICONSA-DICONSA se indetificó una bandera roja en cuanto a la operación de los programas sociales, particularmente en la congruencia que se guarda entre el diseño (Reglas de Operación), las poblaciones atendidas, así como el otorgamiento de los beneficios. En ese sentido, se propuso elaborar un mapa interactivo que incluyera distintas capas de información que permitirá identificar visualmente riesgos en los programas a partir de conjuntos de datos y modelos estadísticos. </t>
  </si>
  <si>
    <t xml:space="preserve">A través del protocolo se delimitan los alcances del proyecto en cuanto información, sus objetivos, sustento técnico, así como calendarización de las actividades. Lo anterior, permite que el proyecto se desarrolle de manera organizada y se cumplan los objetivos. </t>
  </si>
  <si>
    <t>1. Revisión del análisis exploratorio,
2. Definición de pregunta de investigación, 
3. Alcances, objetivos 
4. Intervenciones específicas, 
5- Cronograma de actividades con productos y responsables.</t>
  </si>
  <si>
    <t>II.1. Seguimiento al desarrollo tecnológico del micrositio de riesgos e inteligencia del Sistema Nacional Anticorrupción</t>
  </si>
  <si>
    <t>Porcentaje de cumplimiento en las actividades previstas en el anexo técnico para el desarrollo del micrositio</t>
  </si>
  <si>
    <t>Este indicador mide el porcentaje de cumplimiento en las actividades previstas en el anexo técnico para la realización del micrositio  de riesgos e inteligencia del Sistema Nacional Anticorrupción (ya sea a través del anexo calendario de la contratación o el protocolo de proyecto en caso de su realización por parte de personal de la SESNA)</t>
  </si>
  <si>
    <t>IndActividad2.1 = ((Número de actividades realizadas en el desarrollo del micrositio de riesgos e inteligencia anticorrupción) / (Número de actividades previstas para el desarrollo del micrositio de riesgos e inteligencia anticorrupción)) * 100</t>
  </si>
  <si>
    <t>Sin importar el modo como se desarrolle el micrositio (contratación, financiamiento internacional o desarrollo interno), se contará con un calendario de actividades e hitos, el cual servirá de base para dar seguimiento a este indicador</t>
  </si>
  <si>
    <t xml:space="preserve">
1. El proyecto de rediseño y relanzamiento del portal institucional de la SESNA cristaliza</t>
  </si>
  <si>
    <t xml:space="preserve">Dicho proyecto se está desarrollando de manera colaborativa con la Unidad de Políticas Públicas del Sistema Nacional Anticorrupción. En ese sentido, el avance representa el cumplimiento de la primera actividad referida al desarrollo del Anexo Técnico para la contratación del desarrollo del sitio.  </t>
  </si>
  <si>
    <t xml:space="preserve">Si bien actualmente la Secretaría Ejecutiva cuenta con una página web, este sitio no tiene un formato y capacidad suficiente para anclar y difundir los proyecto de análisis y visualización de datos de la Dirección General de Riesgos e Inteligencia Anticorrupción. En ese sentido, el desarrollo del nuevo sitio web permitirá que cada unidad adminsitrativa sustantiva cuente con micrositios especializados en las temáticas y productos en que elaboren en el marco de sus atribuciones. </t>
  </si>
  <si>
    <t xml:space="preserve">A través del Anexo Técnico se definieron las características y alcances esperados en la contratación para el desarrollo del sitio de la SESNA. En este documento además se definieron fechas tentativas, caracteristicas básicas del sitio, entregables, montos de contratación, así como objetivos y perfiles idóneos. 
Este docuemnto es la base para los siguientes pasos de la contratación. </t>
  </si>
  <si>
    <t>1. Anexo Técnico o TdR 
2. El desarrollo de maqueta de interfaz y componentes de la Plataforma, 
3. Desarrollo de la interfaz, 
4.  Instalación  y pilotaje de la plataforma, 
5. Arranque de la Plataforma. 
6. Administración de la Plataforma.</t>
  </si>
  <si>
    <t>El desarrollo del micrositio se financiará, a través fondos externos.</t>
  </si>
  <si>
    <t>II.2. Socialización de los contenidos en materia de riesgos e inteligencia de la SESNA</t>
  </si>
  <si>
    <t>Porcentaje de proyectos y contenidos incluidos en el micrositio de riesgos e inteligencia del Sistema Nacional Anticorrupción con presencia en los medios de difusión electrónicos de la Secretaría Ejecutiva</t>
  </si>
  <si>
    <t>Este indicador mide el grado en que los productos de riesgos e inteligencia publicados en el micrositio son difundidos, al menos una vez al mes, a través de las redes sociales de la SESNA. El cálculo de este indicador (con base en lo publicado en el micrositio de riesgos e inteligencia) iniciará una vez que la plataforma haya iniciado operación. En el periodo previo el cálculo se realizará a partir de la publicación de contenidos en redes asociados a productos ya existentes en materia de riesgos e inteligencia</t>
  </si>
  <si>
    <t>IndActividad2.2 = (((Publicaciones de redes sociales de la SESNA sobre los proyectos de la Dirección)+ (Número de proyectos publicados en el micrositio de riesgos e inteligencia anticorrupción)) / (publicaciones programadas en redes y en el sitio))* 100</t>
  </si>
  <si>
    <t>Para el caso de este indicador se utilizará como medio de verificación:
1. Bitácora de publicación de mensajes en redes sociales de la SESNA (Twitter, Facebook y LinkedIn), misma que se solicitará al área encargada de la comunicación social institucional.
2. Bitácora de publicación de productos y entregables en el micrositio de riesgos e inteligencia anticorrupción.</t>
  </si>
  <si>
    <t xml:space="preserve">1. La Dirección General de Fomento y Cultura de la Integridad publica en tiempo y forma los mensajes de redes sociales. </t>
  </si>
  <si>
    <t xml:space="preserve">En total se compartieron en las redes sociales de la SESNA 13 mensajes referentes a los trabajos enprendidos por la Dirección General de Riesgos e Inteligencia Anticorrupción como: Riesgos en el deporte, Reto Público, avances en los estudios de caso, etc. </t>
  </si>
  <si>
    <t xml:space="preserve">Posicionar a la SESNA como un ente especializado en materia de inteligencia anticorrupción que aporte a la rendición de cuentas y la toma de deciones de las autoridades. </t>
  </si>
  <si>
    <t>Visitas en situ para promoción de proyectos (Reto Público), viáticos</t>
  </si>
  <si>
    <t xml:space="preserve">Visitas en situ para promoción de proyectos (Reto Público), pasajes aéreos. </t>
  </si>
  <si>
    <t xml:space="preserve">1. Maqueta de materiales, 
2. Diseño de materiales, 
3. Publicación de mensajes. </t>
  </si>
  <si>
    <t>Unidad Administrativa a cargo del Proyecto</t>
  </si>
  <si>
    <t>Proyecto</t>
  </si>
  <si>
    <t>Resumen del Proyecto</t>
  </si>
  <si>
    <t>Costo del proyecto</t>
  </si>
  <si>
    <t>Financiamiento</t>
  </si>
  <si>
    <t>Entregables asociados a la MIR</t>
  </si>
  <si>
    <t>Dirección General de Riesgos e Inteligencia Anticorrupción</t>
  </si>
  <si>
    <t>Micrositio de riesgos e inteligencia anticorrupción</t>
  </si>
  <si>
    <t>Como parte del proceso de rediseño y relanzamiento del portal de la SESNA se tiene prevista la participación de la DGRIA en la planeación y seguimiento de un micrositio que aloje los estudios, herramientas y productos generados en materia de riesgos e inteligencia anticorrupción de acceso público. Para el 2023, se tiene previsto el lanzamiento del micrositio y la publicación de los estudios que sean presentados a la Comisión Ejecutiva de la SESNA y/o el Comité Coordinador del SNA.</t>
  </si>
  <si>
    <t>Financiamiento externo
$13,920</t>
  </si>
  <si>
    <t>Este proyecto se buscará financiar en el marco del Fondo Conjunto México-Alemania, en específico de los recursos que la SESNA recibirá este año de la AMEXCID y que serán administrados por el PNUD en México
Con recursos provenientes de la SESNA solamente se prevé un ejercicio de 13,920 pesos para la contratación anual de la licencia de Creative Cloud que permitirá al equipo de la Dirección General el desarrollo gráfico de las herramientas y productos publicados en el micrositio</t>
  </si>
  <si>
    <t>Micrositio de riesgos e inteligencia anticorrupción lanzado con productos presentados y publicados</t>
  </si>
  <si>
    <t>Productos en materia de riesgos e inteligencia anticorrupción asociados a la Política Nacional Anticorrupción</t>
  </si>
  <si>
    <t>En concordancia a lo establecido en la Política Nacional Anticorrupción y su programa de implementación, y en complemento a lo desarrollado en otros proyectos aquí descritos, se tiene previsto la realización de al menos 4 estudios exploratorios y 2 protocolos de intervención (los cuales ya estarán en marcha durante en 2023) en materia relacionadas con las compras públicas y la evolución patrimonial (asociado al enriquecimiento ilícito de las personas servidoras públicas).
Estos proyectos buscarán fortalecer trabajos internos ya realizados por el equipo de Plataforma Digital Nacional en el desarrollo de modelos de inteligencia, y permitirán la formulación de herramientas públicas, capas de inteligencia en la PDN, y recomendaciones puntuales de política pública</t>
  </si>
  <si>
    <t>Presupuesto SESNA destinado esencilamente a capacitación del personal en técnicas especializadas que resulten relevantes para el análisis de datos en los temas seleccionados (20,000), el licenciamiento de plataformas de comunicación y de desarrollo de herramientas de análisis de datos (15,000) así como en servicios integrales para la prentación de los productos generados en el marco de esta agenda (50,000)</t>
  </si>
  <si>
    <t>4 estudios exploratorios
2 protocolos de investigación
1 producto de riesgos y/o inteligencia concluido</t>
  </si>
  <si>
    <t>Dinámicas de gran corrupción en México</t>
  </si>
  <si>
    <t>Por instrucción del CC-SNA la SESNA deberá desarrollar estudios de casos para identificar los principales vehículos de la corrupción. En particular se tiene previsto el análisis, sistematización y generación de recomendaciones para los casos Segalmex, Odebrecht, Compra de Medicinas y Programas Sociales (sujeto a la aprobación del CC).
Para este proyecto se tiene previsto: 1) creación de un grupo técnico con enlaces del CC, 2) recopilación y síntesis de información proporcionado por los integrantes del CC, 3) estudios exploratorios (conceptuales y de datos) de al menos dos de los casos solicitados, 4) documento de conclusiones iniciales, 5) Protocolo de intervención y mejora para al menos dos casos, los cuales se implementarán durante 2024</t>
  </si>
  <si>
    <t>-</t>
  </si>
  <si>
    <t>Capítulo 1000 SESNA</t>
  </si>
  <si>
    <t>Recopilación y sistematización de información proporcionada por los integrantes del CC-SNA publicada en el micrositio de riesgos e inteligencia
Al menos 4 estudios exploratorios realizados por la DGRIA asociados a los vehículos de corrupción en los casos SEGALMEX y Odebrecht
Al menos 2 protocolos de intervención generados y en implementación
Al menos 1 producto de inteligencia presentado para piloteo y socialización del grupo técnico</t>
  </si>
  <si>
    <t>Metodología de riesgos estructurales en contrataciones públicas</t>
  </si>
  <si>
    <t>En colaboración con el Observatorio de la Corrupción y la Impunidad se prevé avanzar en la elaboración de una metodología de riesgos estructurales en contrataciones públicas, que se derive de las investigaciones realizadas a la fecha por los investigadores de dicho Observatorio. Los alcances específicos del proyecto se definirán en el transcurso del 1er trimestre de 2023</t>
  </si>
  <si>
    <t>Financiamiento externo</t>
  </si>
  <si>
    <t>Este proyecto se buscará financiar en el marco del Fondo Conjunto México-Alemania, en específico de los recursos que la SESNA recibirá este año de la AMEXCID y que serán administrados por el PNUD en México</t>
  </si>
  <si>
    <t>Un producto de riesgos presentado a la Comisión Ejecutiva de la SESNA</t>
  </si>
  <si>
    <t>Riesgos de corrupción en programas sociales</t>
  </si>
  <si>
    <t>En continuidad a la colaboración con las organizaciones GESOC y Ethos se pretende realizar la segunda etapa del proyecto "Riesgos de Corrupción en programas sociales" que, entre otras cosas, buscará desarrollar una propuesta de metodología de riesgos estructurales en la operación de programas sociales que pueda ser adoptada y adaptada por las SESEAS a escala local</t>
  </si>
  <si>
    <t>Riesgos de corrupción en el sector deporte</t>
  </si>
  <si>
    <t>En continuidad al proyecto realizado en colaboración por la SESNA con UNODC se prevé la automatización de la herramienta autodiagnóstica de integridad en el sector deporte, así como la sistematización de los resultados de la primera fase del proyecto en un informe y en una herramienta interactiva.</t>
  </si>
  <si>
    <t>2 productos en materia de riesgos presentados a la Comisión Ejecutiva de la SESNA</t>
  </si>
  <si>
    <t>Desarrollos conceptuales  - metodológicos en materia de riesgos e inteligencia</t>
  </si>
  <si>
    <t>Para este proyecto se tiene previsto la adaptación y realización del Marco para la Identificación y Análisis de Riesgos de Corrupción; así como una metodología de riesgos de corrupción en leyes, normas y regulaciones; que para 2023 serán piloteados y de uso interno de la Dirección General</t>
  </si>
  <si>
    <t>Este proyecto se buscará financiar en el marco del Fondo Conjunto México-Alemania, en específico de los recursos que la SESNA recibirá este año de la AMEXCID y que serán administrados por el PNUD en México. En particular, se espera la colaboración la oficina del PNUD en Corea que ha desarrollado metodologías de riesgos en regulaciones.</t>
  </si>
  <si>
    <t>Grupo técnico en materia de conflicto de interés</t>
  </si>
  <si>
    <t>En continuidad al proyecto iniciado en 2022 en colaboración la Iniciativa Transparencia y Anticorrupción del Tec de Monterrey se pretende continuar con los trabajados del Grupo Técnico en materia de conflicto de interés que desembocarán en 1) un estudio exploratorio sobre el estado del arte conceptual y de buenas prácticas de política públcia sobre el tema, 2) un estudio exploratorio sobre el estado de los datos y los métodos para el análisis de este tema, y 3) una propuesta normativa y/o de política pública que será sometida a consideración del grupo para su desarrollo</t>
  </si>
  <si>
    <t>Para este proyecto se prevé un financiamiento en materia de servicio integral para la realización del evento de presentación de los resultados del Grupo de Trabajo. En particular, el servicio integral cubriría servicio de café, audio, grabación de video y mobiliario). Se prevé optimizar en el costo de las reuniones de trabajo, al realizarlas en línea o con el auspicio de la iniciativa Transparencia y Anticorrupción del Tec de Monterrey</t>
  </si>
  <si>
    <t>2 estudios exploratorios y una propuesta de política pública puesta a consideración de la Comisión Ejecutiva de la SESNA</t>
  </si>
  <si>
    <t>Reto público "Anticipando riesgos de corrupción"</t>
  </si>
  <si>
    <t>Respecto a esta agenda se tiene previsto el acompañamiento y seguimiento de la iniciativa del Comité de Participación Ciudadana, lo cual implica la participación en reuniones de trabajo, sensibilizaciones, así como la eventual asistencia a los eventos de firma de los compromisos de adhesión a la iniciativa</t>
  </si>
  <si>
    <t>Asociado al presupuesto de la SESNA por concepto de viajes y viáticos para el personal de la SESNA que asista a los eventos de firma de compromisos y capacitación</t>
  </si>
  <si>
    <t xml:space="preserve">Análisis de la agenda pública en materia de riesgos de corrupción, a través de redes sociales. </t>
  </si>
  <si>
    <t>En colaboración con la Dirección Fomento y Promoción de la Cultura de la Integridad se tiene previsto la realización de un proyecto que, a partir del uso de técnicas estadísticas y de programación, realice un análisis de texto y sentmientos de las redes sociales en México para detectar tendencias en la agenda pública en materia de corrupción y anticorrupción, y así identificar casos concretos y tendencias temáticas que sirvan para el desarrollo futuro de proyectos de riesgos e inteligencia</t>
  </si>
  <si>
    <t>Presupuesto SESNA que se perfila para el desarrollo de capacidades del personal de la Dirección General en técnicas de extracción de datos de redes sociales y en métodos de procesamiento de lenguaje natural</t>
  </si>
  <si>
    <t>1 estudio exploratorio en materia de métodos y aproximaciones para el análisis de texto y sentimientos de redes sociales en agenda pública
1 producto en materia de inteligencia presentado a la Comisión Ejecutiva desarrollado en colaboración la DGFPCI</t>
  </si>
  <si>
    <t>Porcentaje de publicaciones en redes sociales o en el Micrositio de riesgos e inteligencia anticorrupción de proyectos en materia de riesgos e inteligencia anticorrupción concluidos.</t>
  </si>
  <si>
    <t>La comunicación social de los productos de la DGRIA contribuirá a la trasmisión de hallazgos y conocimentos tanto para sectores especializados, como a la ciudadanía en general. Lo que a su vez, permitirá posicionar a la Secretaría como un ente especializado y generador de valor público. 
El aumento en el número de publicaciones en redes sociales de productos de la Dirección General de Riesgos e Inteligencia Anticorrupción se debe, por un lado, a que el indicador es de reciente creación, por lo que, no se cuenta con una línea base para proyectar la tendencia y, por el otro, derivado de la programación de publicaciones que incluyen los proyectos desarrollados este año, así como aquellos que se desarrollaron en años previos en materia de riesgos e inteligencia.</t>
  </si>
  <si>
    <t>Se presentó ante la Comisión Ejecutiva de la SESNA tres proyectos que se describen a continuación: 1) Metodología de Estudios de Caso, cuyo propósito es definir una series de actividades estandarizadas y técnicamente robustas para los análisis de estudios de caso del portafolio de Dinámicas de Gran Corrupción de la Dirección General; 2) Sistemas automatizados de verificación del contenido de declaraciones patrimoniales, en este proyecto se analizaron buenas prácticas en materia de evolución patrimonial para la futura construcción de un modelo para el SNA; 3)  Diagnóstico Nacional sobre Políticas de Integridad de las Instituciones del Ecosistema de Justicia en México, este documento plantea la elaboración de un diagnóstico que permita identificar el estado que guarda el diseño e implementación de políticas de integridad en las instituciones encargadas de la administración procuración e impartición de justicia en México.</t>
  </si>
  <si>
    <t xml:space="preserve">A lo largo del primer semestre se desarrollaron diversas actividades como levantamiento de información, sistematización de información, análisis de información, construcción de argumentos, planteamiento de estructura del proyecto y redacción del documento, retroalimentación, ajustes, etc. Una vez concluidos los documentos se incluyeron en el orden del día para su presentación a la Comisión Ejecutiva de la SESNA. </t>
  </si>
  <si>
    <t xml:space="preserve">Derivado del desarrollo de los documentos, se cuenta con una metodología robusta para los estudios de caso en materia de gran corrupción. También se cuenta con una base conceptual y elementos de buenas prácticas para el desarrollo de los trabajo relacionados con el análisis de evolución patrimonial. 
Por último, se cuenta con una serie de criterios para fortalecer las políticas de integridad en el ecosistema de justicia, así como elementos para el levantamiento de información para la elaboración de un diagnóstico en dicha materia. </t>
  </si>
  <si>
    <t xml:space="preserve">En el primer semestre de 2023, se han presentado a la Comisión Ejecutiva tres documentos elaborados por la DGRIA, de dichos documentos, se ha realizado una publicación en las redes sociales de la SESNA con fecha 07 de junio de 2023. En dicha publicación se hace referencia a los documentos aprobados por la Comisión Ejecutiva.  </t>
  </si>
  <si>
    <t xml:space="preserve">Se desarrollaron los proyectos planteados en el Programa de Trabajo de la DGRIA y se ha difundido en redes sociales de la Secretaría Ejecutiva, para hacer de conocimiento a las instituciones y ciudadanía. </t>
  </si>
  <si>
    <t xml:space="preserve">Fomentar el conocimiento y adopción de los proyectos de la DGRIA. </t>
  </si>
  <si>
    <t xml:space="preserve">Se desarrollaron tres estudios exploratorios: 
En el primer trimestre se elaboró el estudio exploratorio sobre el contexto del estudio de caso "Sistema Integrado SEGALMEX-DICONSA-LICONSA" que forma parte del portafolio de Dinámicas de Gran Corrupción.
En el segundo trimestre se elaboró el mapeo de buenas prácticas sobre Sistemas automatizados de verificación del contenido de declaraciones patrimoniales, así como un estudio denominado "Evolución patrimonial, el caso del Estado Mexicano" </t>
  </si>
  <si>
    <t xml:space="preserve">En este semestre se ha realizado actividades para la elaboración de estudios exploratorios en distintos temas. Se realizó la busqueda de información de fuentes primarias y documentos académicos, para el caso del documento del Sistema integrado por SEGALMEX-DICONSA-LICONSA se aplicó la metodología de estudio de caso y se recopiló información de fuentes oficiales de la Auditoría Superior de la Federación, de la Secretaría de Hacienda y Crédito Público, así como el Portal de Transparencia de las distintas instituciones involucradas. 
Por su parte, para el estudio en materia de Sistemas automatizados de evolución patrimonial, se realizó una búsqueda en organismos internacionales, se identificaron organizaciones que han trabajado el tema, posteriormente, se realizó un barrido de las referencias para la identificación de información complementaria. Finalmente, se ordenó la información y se elaboró el estudio. 
Para el caso de estudio "Evolución patrimonial, el caso del Estado mexicano", se realizó un análisis normativo que incluye la identificación de lineamientos, procedimientos y responsabilidades  en materia de evolución patrimonial por parte de las distintas instituciones de la adminsitración pública a nivel federal, casos del ámbito local y órganos autónomos. </t>
  </si>
  <si>
    <t xml:space="preserve">Derivado del análisis se realizó un cruce de  información de los componentes normativos que regulan los procesos para la investigación en materia de evolución patrimonial del cual se identificaron buenas prácticas y áreas de oportunidad para la construcción de una propuesta de modelo en el marco del SNA. 
Igualmente, con el mapeo de buenas prácticas se identificaron elementos que pueden considerarse para el desarrollo de dicho modelo. </t>
  </si>
  <si>
    <t>Se desarrollaron dos protocolos de intervención: 
1) "Dashboard interactivo sobre distintos componentes de la instrumentalización (población beneficiaria, centros de acopio y venta, montos y volumen de acopio-venta, etc) de los programas públicos del Sistema integrado por SEGALMEX – LICONSA – DICONSA" y 
2) Sistema de alerta de riesgos en materia de evolución patrimonial de personas servidoras públicas</t>
  </si>
  <si>
    <t xml:space="preserve"> Derivado de los estudios exploratorios se identificaron áreas específicas para realizar intervenciones dirigidas a cerrar brechas de información. En ese sentido, se elaboraron los protocolos con el objetivo de definir con claridad los proyectos que se instrumentalizarán y establecer alcances técnicos, objetivos,  así como un plan de trabajo que oriente las actividades.</t>
  </si>
  <si>
    <t>Se cuenta con dos protocolos, el primero, dirigido a Desarrollar un análisis sistemático de la operación y los incentivos generados por los programas públicos operados por el Sistema SEGALMEX-LICONSA-DICONSA, a partir del procesamiento de información relacionada con población beneficiaria, dinámicas de operación, así como beneficios entregados por los programas Precios de Garantía, Abasto Rural y Abasto Social de Leche.. El segundo protocolo tiene el propósito de Construir un algoritmo que permita la identificación de riesgos de corrupción en la
evolución patrimonial de las personas servidoras públicas, implementado y ejecutado en los tres órdenes y niveles de gobierno.</t>
  </si>
  <si>
    <t xml:space="preserve">Dicho proyecto se está desarrollando de manera colaborativa con la Dirección General de Fomento a la Cultura de Integridad. En ese sentido, el avance representa el cumplimiento de las primeras actividades referida al desarrollo del Anexo Técnico y validación por unidades responsables. </t>
  </si>
  <si>
    <t>Si bien actualmente la Secretaría Ejecutiva cuenta con una página web, este sitio no tiene un formato y capacidad suficiente para anclar y difundir los proyecto de análisis y visualización de datos de la Dirección General de Riesgos e Inteligencia Anticorrupción. En ese sentido, el desarrollo del nuevo sitio web permitirá que cada unidad administrativa sustantiva cuente con micrositios especializados en las temáticas y productos en que elaboren en el marco de sus atribuciones. 
Este proyecto lo está coordinando la DGFCI.</t>
  </si>
  <si>
    <t xml:space="preserve">A través del Anexo Técnico la DGFCI definió las características y alcances esperados en la contratación para el desarrollo del sitio de la SESNA. 
Este documento es la base para los siguientes pasos de la contratación. </t>
  </si>
  <si>
    <t xml:space="preserve">En total se compartieron en las redes sociales de la SESNA 27 mensajes referentes a los trabajos emprendidos por la Dirección General de Riesgos e Inteligencia Anticorrupción, 13 del primer trimestre y 14 del segundo trimestre. 
El indicador se ubica en riesgo, toda vez que, se publicó un mayor número de mensajes al programado, debido a las actividades emprendidas en el periodo, así como a la programación de las publicaciones. Es importante señalar que, es el primer año que se implementa el indicador, por lo que servirá para contruir una línea base. </t>
  </si>
  <si>
    <t xml:space="preserve">La comunicación social de los productos de la DGRIA contribuirá a la trasmisión de hallazgos y conocimientos tanto para sectores especializados, como a la ciudadanía en general. </t>
  </si>
  <si>
    <t xml:space="preserve">Posicionar a la SESNA como un ente especializado en materia de inteligencia anticorrupción que aporte a la rendición de cuentas y la toma de decisiones de las autoridades. </t>
  </si>
  <si>
    <t xml:space="preserve">Se han realizado seis estudios exploratorios: 
En el primer trimestre se desarrolló un estudio sobre el "Sistema Integrado SEGALMEX-DICONSA-LICONSA” 
En el segundo trimestre se elaboró el mapeo de buenas prácticas sobre Sistemas automatizados de verificación del contenido de declaraciones patrimoniales, así como un estudio denominado "Evolución patrimonial, el caso del Estado Mexicano" 
En este tercer trimestre, a fin de fortalecer los esquemas de integridad pública en el ecosistema de justicia, se realizó un estudio para la implementación de un diagnóstico nacional sobre políticas de integridad en instituciones del poder judicial, tomando como referencia la Métrica de Justicia Abierta del WJP.
Como parte del convenio de colaboración entre CONDADE y SESNA se rindió el informe de resultados de la herramienta Autodiagnóstico Integridad y Anticorrupción para el Sector Deporte, el cual se trata de un estudio exploratorio sobre la integridad y la lucha contra la corrupción en el sector deporte.
Finalmente, se realizó un estudio para la identificación de riesgos de corrupción en las contrataciones públicas a partir de una serie de indicadores que señalen banderas rojas. </t>
  </si>
  <si>
    <t xml:space="preserve">En el primer semestre se realizó el estudio exploratorio del Sistema integrado por SEGALMEX-DICONSA-LICONSA, como parte de presuntos casos de gran corrupción y con el objetivo de identificar brechas en los marcos institucionales (normativos, financieros, administrativos, operacionales) que abrieron espacios para la ocurrencia de actos de corrupción. En cuanto al estudio en materia de Sistemas automatizados de evolución patrimonial, se realizó un mapeo de buenas prácticas internacionales para la realización del estudio. En el caso de México se realizó un análisis normativo a nivel federal, local y de órganos autónomos para la implementación de una propuesta metodológica de alcance nacional para el análisis automatizado de evolución patrimonial 
En el tercer semestre se realizó un estudio de justicia abierta, el cual surgió a partir de la importancia del sistema de justicia en la lucha contra la corrupción, por lo que, con la intención de fomentar y fortalecer las políticas de integridad dentro de este ecosistema se realizó una propuesta de valoración del estado que guardan dichas políticas, tomando como referencia la Métrica de Justicia Abierta del WJP. 
Sobre el informe de resultados de la herramienta de Autodiagnóstico Integridad y Anticorrupción para el Sector Deporte, se generó a partir de la revisión de procesos de las instituciones deportivas participantes como parte del convenio de colaboración entre SESNA y CONADE para la implementación de acciones preventivas a la consumación de actos de corrupción.
Finalmente, el estudio sobre contrataciones se realizó la revisión de metodologías que incluían sets de indicadores de riesgos de corrupción, así como la revisión de bases de datos como el EDCA y Compranet y a partir de las variables disponibles se seleccionaron los indicadores que podrían ser calculados, así como un análisis de redes en el cual se analiza la relación entre los participantes para identificar si existe falsa competencia dentro de los procedimientos.
</t>
  </si>
  <si>
    <t xml:space="preserve">Derivado del análisis de Evolución patrimonial se realizó un cruce de información de los componentes normativos, así como la identificación de buenas prácticas y áreas de oportunidad para la construcción de una propuesta de modelo en el marco del SNA. 
Sobre el tema de Justicia abierta, se propuso que las instituciones del ecosistema justicia, con acompañamiento de la SESNA, realizarán un ejercicio autodiagnóstico sobre su política de integridad, basado en componentes de la Métrica de Justicia Abierta y a partir de los datos recopilados integrar un reporte nacional acompañado de una propuesta de acciones encaminadas a fortalecer los componentes de las políticas de integridad. 
En el sector deporte, los resultados de la Herramienta de Autodiagnóstico que se puso en marcha en 2022 mostraron algunos aspectos en los que son necesarios implementar controles de riesgo de corrupción, por lo que como respuesta la SESNA propuso la realización de un set de herramientas que permitan el desarrollo de diversos instrumentos conformadores de una política de integridad.
Por último, a partir de la definición de indicadores y el análisis de redes se pretende construir un sistema de alertamiento temprano de riesgos de corrupción en los procedimientos de contrataciones públicas. 
</t>
  </si>
  <si>
    <t>Ninguna</t>
  </si>
  <si>
    <t>Se han desarrollados tres protocolos de intervención: 
1) "Dashboard interactivo sobre distintos componentes de la instrumentalización (población beneficiaria, centros de acopio y venta, montos y volumen de acopio-venta, etc.) de los programas públicos del Sistema integrado por SEGALMEX – LICONSA – DICONSA",
2) Sistema de alerta de riesgos en materia de evolución patrimonial de personas servidoras públicas y
3) Protocolo sobre Integridad deportiva.</t>
  </si>
  <si>
    <t xml:space="preserve">Como respuesta a los estudios exploratorios en el primer semestre se elaboraron dos protocolos en materia de programas sociales y evolución patrimonial, con el objetivo de definir los proyectos que se instrumentalizarán y establecer alcances técnicos, objetivos,  así como un plan de trabajo que oriente las actividades en los temas mencionados.
En este tercer trimestre, luego del pilotaje de la Herramienta de Autodiagnóstico de Integridad y Anticorrupción para el Sector Deporte surgió la necesidad de fortalecer la política de integridad de las instituciones deportivas, a partir de los resultados de la herramienta. Como parte de los componentes del protocolo se propone desarrollar guías específicas para que las federaciones deportivas cuenten con documentos estandarizados para fortalecer su integridad. </t>
  </si>
  <si>
    <t>Se han implementado tres protocolos: 
1) Dirigido a desarrollar un análisis sistemático de la operación y los incentivos generados por los programas públicos operados por el Sistema SEGALMEX-LICONSA-DICONSA, a partir del procesamiento de información relacionada con población beneficiaria, dinámicas de operación, así como beneficios entregados por los programas Precios de Garantía, Abasto Rural y Abasto Social de Leche.
2) El segundo protocolo tiene el propósito de Fortalecer la metodología del proceso de insaculación de declaraciones patrimoniales para el análisis de evolución patrimonial, así como la construcción de algoritmo para la identificación de personas servidoras públicas que puedan ser susceptibles una investigación de evolución patrimonial.
3)El tercer protocolo propone la elaboración de un conjunto de herramientas que sirva como referencia para la creación de políticas de integridad que fomenten el actuar ético e imparcial de los integrantes del sector deporte.</t>
  </si>
  <si>
    <t xml:space="preserve">Dicho proyecto se está desarrollando de manera colaborativa con la Dirección General de Fomento a la Cultura de Integridad. En ese sentido,
 el avance representa el cumplimiento de la primera actividad referida al desarrollo del Anexo Técnico para la contratación del desarrollo del sitio.  En ese sentido, para el trimestre reportado, no se registran avances, ya que no se concreto el proceso de contratación. </t>
  </si>
  <si>
    <t xml:space="preserve">Si bien actualmente la Secretaría Ejecutiva cuenta con una página web, este sitio no tiene un formato y capacidad suficiente para anclar y difundir los proyecto de análisis y visualización de datos de la Dirección General de Riesgos e Inteligencia Anticorrupción, sin embargo, respecto a este tema no se cuenta con el avance esperado debido a que no se continuó con el proceso de contratación por temas presupuestarios. </t>
  </si>
  <si>
    <t xml:space="preserve">
Se programa que el proyecto se continuará el próximo año. </t>
  </si>
  <si>
    <t xml:space="preserve">En total se compartieron en las redes sociales de la SESNA 41 mensajes referentes a los trabajos emprendidos por la Dirección General de Riesgos e Inteligencia Anticorrupción, 13 del primer trimestre, 14 del segundo trimestre y 14 del tercer semestre. 
Es importante señalar que, es el primer año que se implementa el indicador, por lo que servirá para construir una línea base. </t>
  </si>
  <si>
    <t>La comunicación social de los productos de la DGRIA contribuirá a la transmisión de hallazgos y conocimientos 
tanto para sectores especializados, como a la ciudadanía en general.</t>
  </si>
  <si>
    <t xml:space="preserve">Posicionar a la SESNA como un ente especializado en materia de inteligencia anticorrupción que aporte a la rendición de cuentas y
 la toma de decisiones de las autoridades. </t>
  </si>
  <si>
    <r>
      <t xml:space="preserve">(Número de solicitudes de interconexión atendidas </t>
    </r>
    <r>
      <rPr>
        <b/>
        <sz val="11"/>
        <color rgb="FF000000"/>
        <rFont val="Calibri"/>
        <family val="2"/>
      </rPr>
      <t>96/</t>
    </r>
    <r>
      <rPr>
        <sz val="11"/>
        <color rgb="FF000000"/>
        <rFont val="Calibri"/>
        <family val="2"/>
      </rPr>
      <t xml:space="preserve"> Número de solicitudes de interconexión recibidas </t>
    </r>
    <r>
      <rPr>
        <b/>
        <sz val="11"/>
        <color rgb="FF000000"/>
        <rFont val="Calibri"/>
        <family val="2"/>
      </rPr>
      <t>96</t>
    </r>
    <r>
      <rPr>
        <sz val="11"/>
        <color rgb="FF000000"/>
        <rFont val="Calibri"/>
        <family val="2"/>
      </rPr>
      <t>) *100</t>
    </r>
  </si>
  <si>
    <t>Durante el año 2023 se recibieron 96 solicitudes de conexión en alguno de los Sistemas que se encuentran en piloteo y funcionamiento de la Plataforma Digital Nacional; al respecto, se atendieron las 96 solicitudes al cierre de 2023</t>
  </si>
  <si>
    <t>Se garantizó la atención oportuna de todas las solicitudes recibidas. La Plataforma Digital Nacional logró la conexión e intercambio de información mediante servicios web (APIs) con 21 Secretarías Ejecutivas del Sistema Anticorrupción Estatal y 3 Organismos Constitucionalmente Autónomos.</t>
  </si>
  <si>
    <t>Hay un proceso establecido para el logro y canalización de las solicitudes de conexión, el cual es efectivo y permite la coordinación interinstitucional.</t>
  </si>
  <si>
    <t>Durante el cuarto trimestre se implementó una encuesta dirigida a las Secretarías Ejecutivas de los Sistema Locales Anticorrupción, con el propósito de identificar si conocían los proyectos que la Secretaría Ejecutiva del Sistema Nacional Anticorrupción se encuentra desarrollando en materia de riesgos e inteligencia, además de la relevancia de los mismos; toda vez que dichos productos resultan de interés. y en su caso, guardan relación con las funciones realizadas por los Sistemas Locales para el cumplimiento de su mandato.</t>
  </si>
  <si>
    <t>Considerando que 16 de 40 prioridades de la Política Nacional Anticorrupción y 20 de las 64 estrategias de su Programa de Implementación hace referencia directa o indirecta a la generación, explotación y aprovechamiento de datos, a lo largo de los cuatro trimestres, se desarrollaron diversos proyectos de los cuales se logró la alineación a 15 de las 36 prioridades y estrategias, a efecto de contar con herramientas que resulten relevantes para los actores que integran el Sistema Nacional Anticorrupción y que, simultáneamente, se asocien a la Política Nacional Anticorrupción y su Programa de Implementación.</t>
  </si>
  <si>
    <t>Derivado de los resultados de la aplicación de la encuesta realizada a los Sistema Locales Anticorrupción se identificaron los aspectos que dichos sistemas consideran de relevancia para el desarrollo e implementación de herramientas que coadyuven al cumplimiento de sus metas y objetivos, y con ello fortalecer sus capacidades técnicas para el combate de riesgos en materia de corrupción.</t>
  </si>
  <si>
    <t>N/A</t>
  </si>
  <si>
    <t>Se presentó ante la Comisión Ejecutiva de la SESNA cinco proyectos que se describen a continuación:
Durante el primer semestre se presentaron:
1) Metodología de Estudios de Caso, cuyo propósito es definir una series de actividades estandarizadas y técnicamente robustas para los análisis de estudios de caso del portafolio de Dinámicas de Gran Corrupción de la Dirección General; 2) Sistemas automatizados de verificación del contenido de declaraciones patrimoniales, en este proyecto se analizaron buenas prácticas en materia de evolución patrimonial para la futura construcción de un modelo para el SNA; 3)  Diagnóstico Nacional sobre Políticas de Integridad de las Instituciones del Ecosistema de Justicia en México, este documento plantea la elaboración de un diagnóstico que permita identificar el estado que guarda el diseño e implementación de políticas de integridad en las instituciones encargadas de la administración procuración e impartición de justicia en México.
En el segundo semestre se presentaron:
4) Algoritmos de riesgos de corrupción en programas sociales para la identificación de distorsiones y posibles sesgos (o riesgos) de parcialidad en los mismos; y 
5) Visualizador de programas sociales, a partir del algoritmo de riesgos de corrupción en programas sociales, de desarrollo un mapa que muestra diversas variables relacionadas con la población objetivo de los programa sociales que se superponen con el mapa para identificar relaciones geográficas.</t>
  </si>
  <si>
    <t>A lo largo del primer semestre se desarrollaron diversas actividades como levantamiento de información, sistematización de información, análisis de información, construcción de argumentos, planteamiento de estructura del proyecto y redacción del documento, retroalimentación, ajustes, etc. Una vez concluidos los documentos se incluyeron en el orden del día para su presentación a la Comisión Ejecutiva de la SESNA. 
Asimismo, durante el segundo semestre, de desarrolló el algoritmo para la identificación de distorsiones y posibles sesgos (o riesgos) de parcialidad en diversos programas
sociales; esto para promover ciclos virtuosos de mejora en el diseño y operación de los programas.
Asociado a esto se prevé como producto final del algoritmo, el visualizador interactivo en el que se reflejen los hallazgos del algoritmo y se pueda observar, evaluar e identificar las distorsiones y/o posibles mejoras en la implementación de los programas analizados.</t>
  </si>
  <si>
    <t>Derivado del desarrollo de los documentos, se cuenta con una metodología robusta para los estudios de caso en materia de gran corrupción. También se cuenta con una base conceptual y elementos de buenas prácticas para el desarrollo de los trabajo relacionados con el análisis de evolución patrimonial. Igualmente, se cuenta con una serie de criterios para fortalecer las políticas de integridad en el ecosistema de justicia, así como elementos para el levantamiento de información para la elaboración de un diagnóstico en dicha materia. 
Por último, a partir de la consolidación de algoritmo y visualizador, se ampliarán las métricas de comparación para incorporar al análisis un mayor número de programas sociales y, finalmente, dar a conocer la herramienta a la población potencial de ser beneficiaria de los programas sociales analizados, a fin de poder identificar alertamientos de posibles distorsiones en las fases operativas de los programas.</t>
  </si>
  <si>
    <t xml:space="preserve">Es importante señalar que, aún y cuando los productos se desarrollaron de conformidad al plan de trabajo del área, no fue posible presentarlos a la Comisión Ejecutiva debido a las definiciones de los puntos a tratar y fechas de sesiones. </t>
  </si>
  <si>
    <t xml:space="preserve">Hasta el segundo semestre de 2023, se han presentado a la Comisión Ejecutiva cinco documentos elaborados por la DGRIA, de dichos documentos, se ha realizado publicación en las redes sociales de la SESNA sobre presentaciones de estos proyectos por parte de personas servidoras públicas. </t>
  </si>
  <si>
    <t xml:space="preserve">Difusión académica, sociedad civil y sector público de los proyectos en materia de riesgos e inteligencia anticorrupción. </t>
  </si>
  <si>
    <t>Se han realizado ocho estudios exploratorios: 
En el primer trimestre se desarrolló un estudio sobre el "Sistema Integrado SEGALMEX-DICONSA-LICONSA” 
En el segundo trimestre se elaboró el mapeo de buenas prácticas sobre Sistemas automatizados de verificación del contenido de declaraciones patrimoniales, así como un estudio denominado "Evolución patrimonial, el caso del Estado Mexicano" 
En este tercer trimestre, a fin de fortalecer los esquemas de integridad pública en el ecosistema de justicia, se realizó un estudio para la implementación de un diagnóstico nacional sobre políticas de integridad en instituciones del poder judicial, tomando como referencia la Métrica de Justicia Abierta del WJP.
Como parte del convenio de colaboración entre CONDADE y SESNA se rindió el informe de resultados de la herramienta Autodiagnóstico Integridad y Anticorrupción para el Sector Deporte, el cual se trata de un estudio exploratorio sobre la integridad y la lucha contra la corrupción en el sector deporte.
Asimismo, se realizó un estudio para la identificación de riesgos de corrupción en las contrataciones públicas a partir de una serie de indicadores que señalen banderas rojas. 
Durante el cuarto trimestre, se realizó un estudio sobre la identificación de perfiles de riesgo en materia de evolución patrimonial a efecto de desarrollar una herramienta que permita generar muestras para mejorar el proceso insaculación actual a partir de perfiles de riesgo institucional, área de adscripción y nivel jerárquico.
Finalmente, como parte de los trabajos con la CONDADE se elaboró la Guía para la Política de Viajes, Regalos, Conflicto de interés, Antisoborno y Antilavado, con la finalidad de fortalecer la integridad y la lucha contra la corrupción en el sector deporte.</t>
  </si>
  <si>
    <t xml:space="preserve">En el primer semestre se realizó el estudio exploratorio del Sistema integrado por SEGALMEX-DICONSA-LICONSA, como parte de presuntos casos de gran corrupción y con el objetivo de identificar brechas en los marcos institucionales (normativos, financieros, administrativos, operacionales) que abrieron espacios para la ocurrencia de actos de corrupción. En cuanto al estudio en materia de Sistemas automatizados de evolución patrimonial, se realizó un mapeo de buenas prácticas internacionales para la realización del estudio. En el caso de México se realizó un análisis normativo a nivel federal, local y de órganos autónomos para la implementación de una propuesta metodológica de alcance nacional para el análisis automatizado de evolución patrimonial.
En el tercer semestre se realizó un estudio de justicia abierta, el cual surgió a partir de la importancia del sistema de justicia en la lucha contra la corrupción, por lo que, con la intención de fomentar y fortalecer las políticas de integridad dentro de este ecosistema se realizó una propuesta de valoración del estado que guardan dichas políticas, tomando como referencia la Métrica de Justicia Abierta del WJP. 
Sobre el informe de resultados de la herramienta de Autodiagnóstico Integridad y Anticorrupción para el Sector Deporte, se generó a partir de la revisión de procesos de las instituciones deportivas participantes como parte del convenio de colaboración entre SESNA y CONADE para la implementación de acciones preventivas a la consumación de actos de corrupción.
Asimismo, el estudio sobre contrataciones se realizó la revisión de metodologías que incluían sets de indicadores de riesgos de corrupción, así como la revisión de bases de datos como el EDCA y Compranet y a partir de las variables disponibles se seleccionaron los indicadores que podrían ser calculados, así como un análisis de redes en el cual se analiza la relación entre los participantes para identificar si existe falsa competencia dentro de los procedimientos.
Durante el cuarto trimestre, se realizó un estudio sobre la identificación de perfiles de riesgo en materia de evolución patrimonial a efecto de desarrollar una herramienta que permita generar muestras para mejorar el proceso de insaculación actual a partir de perfiles de riesgo institucional, área de adscripción y nivel jerárquico.
Finalmente, para la elaboración de la Guía para la Política de Viajes, Regalos, Conflicto de interés, Antisoborno y Antilavado, se llevó a cabo un taller con las instituciones deportivas para identificar los principales puntos que debían contener las guías específicas, a efecto de contar con documentos estandarizados para fortalecer su integridad. </t>
  </si>
  <si>
    <t xml:space="preserve">Derivado del análisis de Evolución patrimonial se realizó un cruce de información de los componentes normativos, así como la identificación de buenas prácticas y áreas de oportunidad para la construcción de una propuesta de modelo en el marco del SNA. 
Sobre el tema de Justicia abierta, se propuso que las instituciones del ecosistema justicia, con acompañamiento de la SESNA, realizarán un ejercicio autodiagnóstico sobre su política de integridad, basado en componentes de la Métrica de Justicia Abierta y a partir de los datos recopilados integrar un reporte nacional acompañado de una propuesta de acciones encaminadas a fortalecer los componentes de las políticas de integridad. 
En el sector deporte, los resultados de la Herramienta de Autodiagnóstico que se puso en marcha en 2022 mostraron algunos aspectos en los que son necesarios implementar controles de riesgo de corrupción, por lo que como respuesta la SESNA propuso la realización de un set de herramientas que permitan el desarrollo de diversos instrumentos conformadores de una política de integridad.
De igual manera, a partir de la definición de indicadores y el análisis de redes se pretende construir un sistema de alertamiento temprano de riesgos de corrupción en los procedimientos de contrataciones públicas. 
Por otra parte, con el desarrollo de la herramienta de generación de muestras, se espera mejorar el proceso de insaculación actual de las instancias fiscalizadoras, para la identificación temprana de posibles riesgo de corrupción en materia de evolución patrimonial.
Finalmente, para la elaboración de la Guía para la Política de Viajes, Regalos, Conflicto de interés, Antisoborno y Antilavado, se llevó a cabo un taller con las instituciones deportivas para identificar los principales puntos que debían contener las guías específicas, a efecto de contar con documentos estandarizados para fortalecer su integridad. </t>
  </si>
  <si>
    <r>
      <t xml:space="preserve">Se desarrollaron cuatro protocolos de intervención: 
1) "Dashboard interactivo sobre distintos componentes de la instrumentalización (población beneficiaria, centros de acopio y venta, montos y volumen de acopio-venta, etc.) de los programas públicos del Sistema integrado por SEGALMEX – LICONSA – DICONSA",
2) Sistema de alerta de riesgos en materia de evolución patrimonial de las personas servidoras públicas y
3) Protocolo sobre Integridad deportiva.
</t>
    </r>
    <r>
      <rPr>
        <sz val="11"/>
        <rFont val="Calibri"/>
        <family val="2"/>
        <scheme val="minor"/>
      </rPr>
      <t>4) Guía práctica de cumplimiento para la detección de riesgos de corrupción en contrataciones públicas</t>
    </r>
  </si>
  <si>
    <t>Como respuesta a los estudios exploratorios en el primer semestre se elaboraron dos protocolos en materia de programas sociales y evolución patrimonial, con el objetivo de definir los proyectos que se instrumentalizarán y establecer alcances técnicos, objetivos,  así como un plan de trabajo que oriente las actividades en los temas mencionados.
En el tercer trimestre, luego del pilotaje de la Herramienta de Autodiagnóstico de Integridad y Anticorrupción para el Sector Deporte surgió la necesidad de fortalecer la política de integridad de las instituciones deportivas, a partir de los resultados de la herramienta. Como parte de los componentes del protocolo se propone desarrollar guías específicas para que las federaciones deportivas cuenten con documentos estandarizados para fortalecer su integridad. 
Finalmente, durante el cuarto trimestre se desarrollo la Guía práctica de cumplimiento para la detección de riesgos de corrupción en contrataciones públicas, con el objetivo de ser una herramienta sistemática en materia de contrataciones públicas que podrá ser utilizada por las instituciones públicas para la identificación de riesgos de corrupción.</t>
  </si>
  <si>
    <t>Se implementaron cuatro protocolos: 
1) Dirigido a desarrollar un análisis sistemático de la operación y los incentivos generados por los programas públicos operados por el Sistema SEGALMEX-LICONSA-DICONSA, a partir del procesamiento de información relacionada con población beneficiaria, dinámicas de operación, así como beneficios entregados por los programas Precios de Garantía, Abasto Rural y Abasto Social de Leche.
2) El segundo protocolo tiene el propósito de Fortalecer la metodología del proceso de insaculación de declaraciones patrimoniales para el análisis de evolución patrimonial, así como la construcción de algoritmo para la identificación de personas servidoras públicas que puedan ser susceptibles una investigación de evolución patrimonial.
3)El tercer protocolo propone la elaboración de un conjunto de herramientas que sirva como referencia para la creación de políticas de integridad que fomenten el actuar ético e imparcial de los integrantes del sector deporte.
4) El cuarto, esta dirigido a ser una herramienta sistemática en materia de contrataciones públicas para la identificación de riesgos de corrupción, la cual permita emitir recomendaciones para las instituciones a efecto de mitigar dichos riesgos.</t>
  </si>
  <si>
    <t>en total se compartieron en las redes sociales de la SESNA 64 mensajes referentes a los trabajos emprendidos por la Dirección General de Riesgos e Inteligencia Anticorrupción, 13 del primer trimestre, 14 del segundo trimestre, 14 del tercer semestre, y 23</t>
  </si>
  <si>
    <t>Actualmente la Secretaría Ejecutiva cuenta con una página web, el sitio no cuenta con un formato y capacidad suficiente para anclar y difundir los proyecto de análisis y visualización de datos de Riesgos e Inteligencia Anticorrupción; sin embargo, respecto a este tema no se cuenta con el avance esperado debido a que no se continuó con el proceso de contratación por temas presupuestarios.</t>
  </si>
  <si>
    <t xml:space="preserve">
Se programa que el proyecto se continuará el próximo año, una vez que se cuente con los recursos presupuestarios para concretar la contratación correspondiente.</t>
  </si>
  <si>
    <t>Es importante señalar que, este indicador se realizó en conjunto con la DGFCI, derivando en el desarrollo del anexo técnico de la contratación, así como de la revisión de documentación normativa previa a la firma del contrato, cumpliendo así lo programado. Sin que pase desapercibido que, se programará como una segunda etapa la consolidación de la contratación para la implementación del micrositio</t>
  </si>
  <si>
    <r>
      <t xml:space="preserve">En total se compartieron en las redes sociales de la SESNA </t>
    </r>
    <r>
      <rPr>
        <sz val="11"/>
        <rFont val="Calibri"/>
        <family val="2"/>
        <scheme val="minor"/>
      </rPr>
      <t>64</t>
    </r>
    <r>
      <rPr>
        <sz val="11"/>
        <color theme="1"/>
        <rFont val="Calibri"/>
        <family val="2"/>
        <scheme val="minor"/>
      </rPr>
      <t xml:space="preserve"> mensajes referentes a los trabajos emprendidos por la Dirección General de Riesgos e Inteligencia Anticorrupción, 13 del primer trimestre, 14 del segundo trimestre, 14 del tercer semestre, y</t>
    </r>
    <r>
      <rPr>
        <sz val="11"/>
        <rFont val="Calibri"/>
        <family val="2"/>
        <scheme val="minor"/>
      </rPr>
      <t xml:space="preserve"> 23</t>
    </r>
    <r>
      <rPr>
        <sz val="11"/>
        <color theme="1"/>
        <rFont val="Calibri"/>
        <family val="2"/>
        <scheme val="minor"/>
      </rPr>
      <t xml:space="preserve"> del cuarto trimestre. 
Es importante señalar que, es el primer año que se implementa el indicador, por lo que servirá para construir una línea base.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</si>
</sst>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s>
  <fonts count="33">
    <font>
      <sz val="11"/>
      <color theme="1"/>
      <name val="Calibri"/>
      <family val="2"/>
      <scheme val="minor"/>
    </font>
    <font>
      <sz val="11"/>
      <color theme="1"/>
      <name val="Calibri"/>
      <family val="2"/>
      <scheme val="minor"/>
    </font>
    <font>
      <sz val="11"/>
      <color theme="1"/>
      <name val="Soberana Sans"/>
    </font>
    <font>
      <sz val="11"/>
      <name val="Soberana Sans"/>
    </font>
    <font>
      <sz val="11"/>
      <color rgb="FF000000"/>
      <name val="Soberana Sans"/>
    </font>
    <font>
      <sz val="11"/>
      <color rgb="FFFF0000"/>
      <name val="Soberana Sans"/>
    </font>
    <font>
      <sz val="11"/>
      <color theme="0"/>
      <name val="Soberana Sans"/>
    </font>
    <font>
      <sz val="11"/>
      <color theme="9" tint="-0.249977111117893"/>
      <name val="Soberana Sans"/>
    </font>
    <font>
      <sz val="11"/>
      <color rgb="FFC00000"/>
      <name val="Soberana Sans"/>
    </font>
    <font>
      <sz val="11"/>
      <color rgb="FF0070C0"/>
      <name val="Soberana Sans"/>
    </font>
    <font>
      <sz val="11"/>
      <color theme="5" tint="-0.249977111117893"/>
      <name val="Soberana Sans"/>
    </font>
    <font>
      <b/>
      <sz val="11"/>
      <color theme="1"/>
      <name val="Soberana Sans"/>
    </font>
    <font>
      <b/>
      <sz val="11"/>
      <color theme="0"/>
      <name val="Calibri"/>
      <family val="2"/>
      <scheme val="minor"/>
    </font>
    <font>
      <b/>
      <sz val="16"/>
      <color theme="0"/>
      <name val="Calibri"/>
      <family val="2"/>
      <scheme val="minor"/>
    </font>
    <font>
      <sz val="16"/>
      <color theme="1"/>
      <name val="Calibri"/>
      <family val="2"/>
      <scheme val="minor"/>
    </font>
    <font>
      <sz val="11"/>
      <name val="Calibri"/>
      <family val="2"/>
      <scheme val="minor"/>
    </font>
    <font>
      <sz val="14"/>
      <color theme="1"/>
      <name val="Calibri"/>
      <family val="2"/>
      <scheme val="minor"/>
    </font>
    <font>
      <sz val="14"/>
      <color rgb="FFFF0000"/>
      <name val="Calibri"/>
      <family val="2"/>
      <scheme val="minor"/>
    </font>
    <font>
      <sz val="20"/>
      <color theme="0"/>
      <name val="Calibri"/>
      <family val="2"/>
      <scheme val="minor"/>
    </font>
    <font>
      <sz val="22"/>
      <color theme="0"/>
      <name val="Calibri"/>
      <family val="2"/>
      <scheme val="minor"/>
    </font>
    <font>
      <i/>
      <sz val="14"/>
      <color theme="1"/>
      <name val="Calibri"/>
      <family val="2"/>
      <scheme val="minor"/>
    </font>
    <font>
      <b/>
      <sz val="11"/>
      <color theme="1"/>
      <name val="Soberana Sans"/>
      <family val="3"/>
    </font>
    <font>
      <b/>
      <sz val="10"/>
      <color theme="0"/>
      <name val="Calibri Light"/>
      <family val="2"/>
      <scheme val="major"/>
    </font>
    <font>
      <b/>
      <sz val="11"/>
      <color theme="0"/>
      <name val="Soberana Sans"/>
    </font>
    <font>
      <b/>
      <sz val="10"/>
      <color theme="1"/>
      <name val="Calibri Light"/>
      <family val="2"/>
      <scheme val="major"/>
    </font>
    <font>
      <sz val="8"/>
      <name val="Calibri"/>
      <family val="2"/>
      <scheme val="minor"/>
    </font>
    <font>
      <b/>
      <sz val="11"/>
      <name val="Soberana Sans"/>
    </font>
    <font>
      <b/>
      <sz val="9"/>
      <color theme="1"/>
      <name val="Calibri Light"/>
      <family val="2"/>
      <scheme val="major"/>
    </font>
    <font>
      <sz val="11"/>
      <color theme="1"/>
      <name val="Calibri"/>
      <family val="2"/>
    </font>
    <font>
      <sz val="11"/>
      <color rgb="FF000000"/>
      <name val="Calibri"/>
      <family val="2"/>
      <scheme val="minor"/>
    </font>
    <font>
      <b/>
      <sz val="11"/>
      <color rgb="FF000000"/>
      <name val="Calibri"/>
      <family val="2"/>
    </font>
    <font>
      <sz val="11"/>
      <color rgb="FF000000"/>
      <name val="Calibri"/>
      <family val="2"/>
    </font>
    <font>
      <sz val="12"/>
      <color theme="1"/>
      <name val="Calibri"/>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00FFFF"/>
        <bgColor indexed="64"/>
      </patternFill>
    </fill>
    <fill>
      <patternFill patternType="solid">
        <fgColor theme="3" tint="0.59999389629810485"/>
        <bgColor indexed="64"/>
      </patternFill>
    </fill>
    <fill>
      <patternFill patternType="solid">
        <fgColor rgb="FFC00000"/>
        <bgColor indexed="64"/>
      </patternFill>
    </fill>
    <fill>
      <patternFill patternType="solid">
        <fgColor theme="9" tint="0.59999389629810485"/>
        <bgColor indexed="64"/>
      </patternFill>
    </fill>
    <fill>
      <patternFill patternType="solid">
        <fgColor rgb="FFA5A5A5"/>
      </patternFill>
    </fill>
    <fill>
      <patternFill patternType="solid">
        <fgColor theme="4" tint="-0.49998474074526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00"/>
        <bgColor rgb="FFFFFF00"/>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9" borderId="22" applyNumberFormat="0" applyAlignment="0" applyProtection="0"/>
    <xf numFmtId="9" fontId="1" fillId="0" borderId="0" applyFont="0" applyFill="0" applyBorder="0" applyAlignment="0" applyProtection="0"/>
  </cellStyleXfs>
  <cellXfs count="250">
    <xf numFmtId="0" fontId="0" fillId="0" borderId="0" xfId="0"/>
    <xf numFmtId="0" fontId="14" fillId="0" borderId="0" xfId="0" applyFont="1"/>
    <xf numFmtId="0" fontId="1"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xf numFmtId="0" fontId="1" fillId="2" borderId="1" xfId="0" applyFont="1" applyFill="1" applyBorder="1" applyAlignment="1">
      <alignment horizontal="left" vertical="center" wrapText="1"/>
    </xf>
    <xf numFmtId="165" fontId="1" fillId="0"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xf numFmtId="0" fontId="16" fillId="0" borderId="0" xfId="0" applyFont="1" applyAlignment="1">
      <alignment vertical="center" wrapText="1"/>
    </xf>
    <xf numFmtId="0" fontId="16" fillId="0" borderId="0" xfId="0" applyFont="1" applyAlignment="1">
      <alignment horizontal="center" vertical="center" wrapText="1"/>
    </xf>
    <xf numFmtId="0" fontId="16" fillId="0" borderId="13" xfId="0" applyFont="1" applyBorder="1" applyAlignment="1">
      <alignment vertical="center" wrapText="1"/>
    </xf>
    <xf numFmtId="0" fontId="16" fillId="0" borderId="9" xfId="0" applyFont="1" applyBorder="1" applyAlignment="1">
      <alignment vertical="center" wrapText="1"/>
    </xf>
    <xf numFmtId="0" fontId="20" fillId="0" borderId="0" xfId="0" applyFont="1"/>
    <xf numFmtId="0" fontId="21" fillId="14" borderId="1"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2" fontId="2" fillId="0" borderId="1" xfId="5" applyNumberFormat="1"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3"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8" fillId="0" borderId="0" xfId="0" applyFont="1" applyAlignment="1" applyProtection="1">
      <alignment vertical="center" wrapText="1"/>
      <protection locked="0"/>
    </xf>
    <xf numFmtId="0" fontId="5" fillId="0" borderId="0" xfId="0" applyFont="1" applyAlignment="1" applyProtection="1">
      <alignment horizontal="justify" vertical="center"/>
      <protection locked="0"/>
    </xf>
    <xf numFmtId="9" fontId="2" fillId="0" borderId="0" xfId="0" applyNumberFormat="1" applyFont="1" applyAlignment="1" applyProtection="1">
      <alignment vertical="center"/>
      <protection locked="0"/>
    </xf>
    <xf numFmtId="164" fontId="6"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2" fontId="3" fillId="13" borderId="1" xfId="5" applyNumberFormat="1" applyFont="1" applyFill="1" applyBorder="1" applyAlignment="1" applyProtection="1">
      <alignment horizontal="center" vertical="center"/>
    </xf>
    <xf numFmtId="164" fontId="2" fillId="0" borderId="1" xfId="3" applyNumberFormat="1" applyFont="1" applyFill="1" applyBorder="1" applyAlignment="1" applyProtection="1">
      <alignment horizontal="center" vertical="center" wrapText="1"/>
    </xf>
    <xf numFmtId="44" fontId="2" fillId="0" borderId="1" xfId="3" applyFont="1" applyFill="1" applyBorder="1" applyAlignment="1" applyProtection="1">
      <alignment horizontal="center" vertical="center" wrapText="1"/>
    </xf>
    <xf numFmtId="0" fontId="26" fillId="4" borderId="12" xfId="0" applyFont="1" applyFill="1" applyBorder="1" applyAlignment="1" applyProtection="1">
      <alignment horizontal="center" vertical="center" wrapText="1"/>
      <protection locked="0"/>
    </xf>
    <xf numFmtId="164" fontId="26" fillId="0" borderId="0" xfId="0" applyNumberFormat="1" applyFont="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6" fillId="0" borderId="8"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6" fillId="0" borderId="0" xfId="0" applyFont="1" applyAlignment="1">
      <alignment horizontal="center" vertical="center" wrapText="1"/>
    </xf>
    <xf numFmtId="0" fontId="0" fillId="0" borderId="0" xfId="0" applyAlignment="1">
      <alignment horizontal="justify" vertical="center" wrapText="1"/>
    </xf>
    <xf numFmtId="1" fontId="3" fillId="13" borderId="1"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26" fillId="0" borderId="1" xfId="0" applyFont="1" applyBorder="1" applyAlignment="1">
      <alignment horizontal="center" vertical="center"/>
    </xf>
    <xf numFmtId="0" fontId="2" fillId="0" borderId="12" xfId="0" applyFont="1" applyBorder="1" applyAlignment="1">
      <alignment horizontal="justify" vertical="center" wrapText="1"/>
    </xf>
    <xf numFmtId="0" fontId="4" fillId="0" borderId="0" xfId="0" applyFont="1" applyAlignment="1">
      <alignment horizontal="center" vertical="center" wrapText="1"/>
    </xf>
    <xf numFmtId="0" fontId="3" fillId="0" borderId="12" xfId="0" applyFont="1" applyBorder="1" applyAlignment="1">
      <alignment horizontal="justify" vertical="center" wrapText="1"/>
    </xf>
    <xf numFmtId="0" fontId="3" fillId="13" borderId="1" xfId="0" applyFont="1" applyFill="1" applyBorder="1" applyAlignment="1">
      <alignment horizontal="center" vertical="center"/>
    </xf>
    <xf numFmtId="0" fontId="2" fillId="0" borderId="1" xfId="0" applyFont="1" applyBorder="1" applyAlignment="1">
      <alignment horizontal="justify" vertical="center" wrapText="1"/>
    </xf>
    <xf numFmtId="0" fontId="2" fillId="13" borderId="1" xfId="0" applyFont="1" applyFill="1" applyBorder="1" applyAlignment="1">
      <alignment horizontal="center" vertical="center"/>
    </xf>
    <xf numFmtId="9" fontId="2" fillId="13" borderId="1" xfId="0" applyNumberFormat="1" applyFont="1" applyFill="1" applyBorder="1" applyAlignment="1">
      <alignment horizontal="center" vertical="center"/>
    </xf>
    <xf numFmtId="9" fontId="3" fillId="13" borderId="1" xfId="0" applyNumberFormat="1" applyFont="1" applyFill="1" applyBorder="1" applyAlignment="1">
      <alignment horizontal="center" vertical="center"/>
    </xf>
    <xf numFmtId="9" fontId="8" fillId="13" borderId="1"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6" fontId="2" fillId="0" borderId="1" xfId="3" applyNumberFormat="1" applyFont="1" applyFill="1" applyBorder="1" applyAlignment="1" applyProtection="1">
      <alignment horizontal="center" vertical="center" wrapText="1"/>
    </xf>
    <xf numFmtId="0" fontId="2" fillId="0" borderId="0" xfId="0" applyFont="1" applyAlignment="1">
      <alignment vertical="center"/>
    </xf>
    <xf numFmtId="44" fontId="2" fillId="0" borderId="1" xfId="3" applyFont="1" applyBorder="1" applyAlignment="1" applyProtection="1">
      <alignment horizontal="center" vertical="center" wrapText="1"/>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2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0" xfId="0" applyFont="1" applyAlignment="1">
      <alignment horizontal="left" vertical="top"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25" xfId="0" applyFont="1" applyBorder="1" applyAlignment="1">
      <alignment horizontal="center" vertical="center" wrapText="1"/>
    </xf>
    <xf numFmtId="0" fontId="16" fillId="0" borderId="11"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25" xfId="0" applyFont="1" applyBorder="1" applyAlignment="1">
      <alignment horizontal="center" wrapText="1"/>
    </xf>
    <xf numFmtId="0" fontId="16" fillId="0" borderId="23" xfId="0" applyFont="1" applyBorder="1" applyAlignment="1">
      <alignment horizontal="center" wrapText="1"/>
    </xf>
    <xf numFmtId="0" fontId="16" fillId="0" borderId="9" xfId="0" applyFont="1" applyBorder="1" applyAlignment="1">
      <alignment horizontal="center" wrapText="1"/>
    </xf>
    <xf numFmtId="0" fontId="16" fillId="0" borderId="24" xfId="0" applyFont="1" applyBorder="1" applyAlignment="1">
      <alignment horizontal="center" wrapText="1"/>
    </xf>
    <xf numFmtId="0" fontId="19" fillId="12" borderId="0" xfId="0" applyFont="1" applyFill="1" applyAlignment="1">
      <alignment horizontal="center" vertical="center"/>
    </xf>
    <xf numFmtId="0" fontId="16" fillId="0" borderId="1" xfId="0" applyFont="1" applyBorder="1" applyAlignment="1">
      <alignment horizontal="center" vertical="center" wrapText="1"/>
    </xf>
    <xf numFmtId="0" fontId="18" fillId="12" borderId="0" xfId="0" applyFont="1" applyFill="1" applyAlignment="1">
      <alignment horizontal="center" vertical="center"/>
    </xf>
    <xf numFmtId="0" fontId="2" fillId="0" borderId="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protection locked="0"/>
    </xf>
    <xf numFmtId="9" fontId="3" fillId="0" borderId="12" xfId="0" applyNumberFormat="1"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9" fontId="3" fillId="0" borderId="31"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9" fontId="2" fillId="0" borderId="5" xfId="5" applyFont="1" applyBorder="1" applyAlignment="1" applyProtection="1">
      <alignment horizontal="center" vertical="center"/>
      <protection locked="0"/>
    </xf>
    <xf numFmtId="9" fontId="2" fillId="0" borderId="12" xfId="5"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6" fillId="0" borderId="21" xfId="0" applyFont="1" applyBorder="1" applyAlignment="1">
      <alignment horizontal="center" vertical="center"/>
    </xf>
    <xf numFmtId="0" fontId="26" fillId="0" borderId="12" xfId="0" applyFont="1" applyBorder="1" applyAlignment="1">
      <alignment horizontal="center" vertical="center"/>
    </xf>
    <xf numFmtId="0" fontId="11" fillId="3" borderId="30"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3" fillId="13" borderId="5" xfId="0" applyFont="1" applyFill="1" applyBorder="1" applyAlignment="1">
      <alignment horizontal="center" vertical="center"/>
    </xf>
    <xf numFmtId="0" fontId="3" fillId="13" borderId="12" xfId="0" applyFont="1" applyFill="1" applyBorder="1" applyAlignment="1">
      <alignment horizontal="center" vertical="center"/>
    </xf>
    <xf numFmtId="9" fontId="3" fillId="13" borderId="5" xfId="0" applyNumberFormat="1" applyFont="1" applyFill="1" applyBorder="1" applyAlignment="1">
      <alignment horizontal="center" vertical="center"/>
    </xf>
    <xf numFmtId="9" fontId="3" fillId="13" borderId="12" xfId="0" applyNumberFormat="1" applyFont="1" applyFill="1" applyBorder="1" applyAlignment="1">
      <alignment horizontal="center" vertical="center"/>
    </xf>
    <xf numFmtId="0" fontId="2" fillId="5" borderId="0" xfId="0" applyFont="1" applyFill="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7" xfId="0" applyFont="1" applyFill="1" applyBorder="1" applyAlignment="1" applyProtection="1">
      <alignment horizontal="center" vertical="center" wrapText="1"/>
      <protection locked="0"/>
    </xf>
    <xf numFmtId="0" fontId="22" fillId="7" borderId="8" xfId="0" applyFont="1" applyFill="1" applyBorder="1" applyAlignment="1" applyProtection="1">
      <alignment horizontal="center" vertical="center" wrapText="1"/>
      <protection locked="0"/>
    </xf>
    <xf numFmtId="0" fontId="23" fillId="7" borderId="29" xfId="0" applyFont="1" applyFill="1" applyBorder="1" applyAlignment="1" applyProtection="1">
      <alignment horizontal="center" vertical="center" wrapText="1"/>
      <protection locked="0"/>
    </xf>
    <xf numFmtId="0" fontId="23" fillId="7" borderId="9" xfId="0" applyFont="1" applyFill="1" applyBorder="1" applyAlignment="1" applyProtection="1">
      <alignment horizontal="center" vertical="center" wrapText="1"/>
      <protection locked="0"/>
    </xf>
    <xf numFmtId="164" fontId="24" fillId="3" borderId="1"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center" wrapText="1"/>
      <protection locked="0"/>
    </xf>
    <xf numFmtId="0" fontId="26" fillId="4" borderId="18" xfId="0" applyFont="1" applyFill="1" applyBorder="1" applyAlignment="1" applyProtection="1">
      <alignment horizontal="center" vertical="center" wrapText="1"/>
      <protection locked="0"/>
    </xf>
    <xf numFmtId="0" fontId="26" fillId="4" borderId="20"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9" fontId="2" fillId="13" borderId="5" xfId="0" applyNumberFormat="1" applyFont="1" applyFill="1" applyBorder="1" applyAlignment="1">
      <alignment horizontal="center" vertical="center"/>
    </xf>
    <xf numFmtId="9" fontId="2" fillId="13" borderId="12" xfId="0" applyNumberFormat="1" applyFont="1" applyFill="1" applyBorder="1" applyAlignment="1">
      <alignment horizontal="center" vertical="center"/>
    </xf>
    <xf numFmtId="0" fontId="2" fillId="0" borderId="1" xfId="0" applyFont="1" applyBorder="1" applyAlignment="1">
      <alignment horizontal="center" vertical="center"/>
    </xf>
    <xf numFmtId="0" fontId="3" fillId="13" borderId="1" xfId="0" applyFont="1" applyFill="1" applyBorder="1" applyAlignment="1">
      <alignment horizontal="center" vertical="center"/>
    </xf>
    <xf numFmtId="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10" fontId="2" fillId="1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6" fillId="0" borderId="1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3" fillId="0" borderId="21" xfId="0" applyFont="1" applyBorder="1" applyAlignment="1">
      <alignment horizontal="center" vertical="center" wrapText="1"/>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 xfId="0" applyFont="1" applyBorder="1" applyAlignment="1">
      <alignment horizontal="left" vertical="center" wrapText="1"/>
    </xf>
    <xf numFmtId="0" fontId="3" fillId="0" borderId="21" xfId="0" applyFont="1" applyBorder="1" applyAlignment="1">
      <alignment horizontal="left" vertical="center" wrapText="1"/>
    </xf>
    <xf numFmtId="0" fontId="2" fillId="0" borderId="21" xfId="0" applyFont="1" applyBorder="1" applyAlignment="1">
      <alignment horizontal="center" vertical="center"/>
    </xf>
    <xf numFmtId="0" fontId="3" fillId="13" borderId="21" xfId="0" applyFont="1" applyFill="1" applyBorder="1" applyAlignment="1">
      <alignment horizontal="center" vertical="center"/>
    </xf>
    <xf numFmtId="10" fontId="2" fillId="0" borderId="5" xfId="0" applyNumberFormat="1" applyFont="1" applyBorder="1" applyAlignment="1" applyProtection="1">
      <alignment horizontal="center" vertical="center"/>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9" fontId="2" fillId="13" borderId="21" xfId="0" applyNumberFormat="1" applyFont="1" applyFill="1" applyBorder="1" applyAlignment="1">
      <alignment horizontal="center" vertical="center"/>
    </xf>
    <xf numFmtId="0" fontId="2" fillId="13" borderId="5" xfId="0" applyFont="1" applyFill="1" applyBorder="1" applyAlignment="1">
      <alignment horizontal="center" vertical="center"/>
    </xf>
    <xf numFmtId="0" fontId="2" fillId="13" borderId="21" xfId="0" applyFont="1" applyFill="1" applyBorder="1" applyAlignment="1">
      <alignment horizontal="center" vertical="center"/>
    </xf>
    <xf numFmtId="0" fontId="2" fillId="13" borderId="12" xfId="0" applyFont="1" applyFill="1" applyBorder="1" applyAlignment="1">
      <alignment horizontal="center" vertical="center"/>
    </xf>
    <xf numFmtId="9" fontId="2" fillId="0" borderId="5" xfId="0" applyNumberFormat="1"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9" fontId="3" fillId="0" borderId="31" xfId="0" applyNumberFormat="1"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7" xfId="0" applyFont="1" applyBorder="1" applyAlignment="1">
      <alignment horizontal="center" vertical="center" wrapText="1"/>
    </xf>
    <xf numFmtId="0" fontId="2" fillId="0" borderId="2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164" fontId="2" fillId="0" borderId="5" xfId="3" applyNumberFormat="1" applyFont="1" applyFill="1" applyBorder="1" applyAlignment="1" applyProtection="1">
      <alignment horizontal="center" vertical="center" wrapText="1"/>
    </xf>
    <xf numFmtId="164" fontId="2" fillId="0" borderId="21" xfId="3" applyNumberFormat="1" applyFont="1" applyFill="1" applyBorder="1" applyAlignment="1" applyProtection="1">
      <alignment horizontal="center" vertical="center" wrapText="1"/>
    </xf>
    <xf numFmtId="164" fontId="2" fillId="0" borderId="12" xfId="3" applyNumberFormat="1" applyFont="1" applyFill="1" applyBorder="1" applyAlignment="1" applyProtection="1">
      <alignment horizontal="center" vertical="center" wrapText="1"/>
    </xf>
    <xf numFmtId="164" fontId="2" fillId="0" borderId="5"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0" fontId="13" fillId="10" borderId="1" xfId="4" applyFont="1" applyFill="1" applyBorder="1" applyAlignment="1">
      <alignment horizontal="center" vertical="center" wrapText="1"/>
    </xf>
    <xf numFmtId="0" fontId="13" fillId="11" borderId="1" xfId="0" applyFont="1" applyFill="1" applyBorder="1" applyAlignment="1">
      <alignment horizontal="center" vertical="center"/>
    </xf>
    <xf numFmtId="0" fontId="1" fillId="0" borderId="1" xfId="0" applyFont="1" applyBorder="1" applyAlignment="1">
      <alignment horizontal="center" vertical="center" wrapText="1"/>
    </xf>
    <xf numFmtId="0" fontId="13" fillId="10" borderId="1" xfId="4" applyFont="1" applyFill="1" applyBorder="1" applyAlignment="1">
      <alignment horizontal="center" vertical="center"/>
    </xf>
    <xf numFmtId="9" fontId="0" fillId="0" borderId="31" xfId="0" applyNumberFormat="1" applyBorder="1" applyAlignment="1" applyProtection="1">
      <alignment horizontal="center" vertical="center"/>
      <protection locked="0"/>
    </xf>
    <xf numFmtId="9" fontId="0" fillId="0" borderId="31" xfId="0" applyNumberFormat="1" applyBorder="1" applyAlignment="1" applyProtection="1">
      <alignment horizontal="center" vertical="center"/>
      <protection locked="0"/>
    </xf>
    <xf numFmtId="9" fontId="29" fillId="15" borderId="32" xfId="0" applyNumberFormat="1" applyFont="1" applyFill="1" applyBorder="1" applyAlignment="1">
      <alignment horizontal="center" vertical="center"/>
    </xf>
    <xf numFmtId="9" fontId="0" fillId="0" borderId="32" xfId="0" applyNumberForma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 fillId="0" borderId="31" xfId="5" applyNumberFormat="1" applyFont="1" applyBorder="1" applyAlignment="1" applyProtection="1">
      <alignment horizontal="center" vertical="center"/>
      <protection locked="0"/>
    </xf>
    <xf numFmtId="9" fontId="2" fillId="0" borderId="31" xfId="5"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0" fillId="0" borderId="0" xfId="0" applyAlignment="1">
      <alignment vertical="center" wrapText="1" readingOrder="1"/>
    </xf>
    <xf numFmtId="0" fontId="32" fillId="0" borderId="0" xfId="0" applyFont="1" applyAlignment="1">
      <alignment vertical="center" wrapText="1" readingOrder="1"/>
    </xf>
    <xf numFmtId="0" fontId="28" fillId="0" borderId="0" xfId="0" applyFont="1" applyAlignment="1">
      <alignment vertical="center" wrapText="1" readingOrder="1"/>
    </xf>
  </cellXfs>
  <cellStyles count="6">
    <cellStyle name="Celda de comprobación" xfId="4" builtinId="23"/>
    <cellStyle name="Millares 2" xfId="2" xr:uid="{00000000-0005-0000-0000-000030000000}"/>
    <cellStyle name="Moneda" xfId="3" builtinId="4"/>
    <cellStyle name="Moneda 2" xfId="1" xr:uid="{00000000-0005-0000-0000-000031000000}"/>
    <cellStyle name="Normal" xfId="0" builtinId="0"/>
    <cellStyle name="Porcentaje" xfId="5" builtinId="5"/>
  </cellStyles>
  <dxfs count="3">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19050</xdr:colOff>
      <xdr:row>20</xdr:row>
      <xdr:rowOff>2152650</xdr:rowOff>
    </xdr:from>
    <xdr:to>
      <xdr:col>6</xdr:col>
      <xdr:colOff>28161</xdr:colOff>
      <xdr:row>22</xdr:row>
      <xdr:rowOff>11597</xdr:rowOff>
    </xdr:to>
    <xdr:cxnSp macro="">
      <xdr:nvCxnSpPr>
        <xdr:cNvPr id="2" name="Conector recto de flecha 1">
          <a:extLst>
            <a:ext uri="{FF2B5EF4-FFF2-40B4-BE49-F238E27FC236}">
              <a16:creationId xmlns:a16="http://schemas.microsoft.com/office/drawing/2014/main" id="{514501AE-29B1-4114-8FD3-B281D5A8AE78}"/>
            </a:ext>
          </a:extLst>
        </xdr:cNvPr>
        <xdr:cNvCxnSpPr/>
      </xdr:nvCxnSpPr>
      <xdr:spPr>
        <a:xfrm flipH="1" flipV="1">
          <a:off x="4591050" y="5000625"/>
          <a:ext cx="9111" cy="2497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12</xdr:col>
      <xdr:colOff>414</xdr:colOff>
      <xdr:row>22</xdr:row>
      <xdr:rowOff>1658</xdr:rowOff>
    </xdr:to>
    <xdr:cxnSp macro="">
      <xdr:nvCxnSpPr>
        <xdr:cNvPr id="3" name="Conector recto de flecha 2">
          <a:extLst>
            <a:ext uri="{FF2B5EF4-FFF2-40B4-BE49-F238E27FC236}">
              <a16:creationId xmlns:a16="http://schemas.microsoft.com/office/drawing/2014/main" id="{945D58AF-DF8D-4339-B5D5-05C13FD6E484}"/>
            </a:ext>
          </a:extLst>
        </xdr:cNvPr>
        <xdr:cNvCxnSpPr/>
      </xdr:nvCxnSpPr>
      <xdr:spPr>
        <a:xfrm flipH="1" flipV="1">
          <a:off x="9144000" y="5000625"/>
          <a:ext cx="414" cy="2397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758618</xdr:colOff>
      <xdr:row>15</xdr:row>
      <xdr:rowOff>19050</xdr:rowOff>
    </xdr:from>
    <xdr:to>
      <xdr:col>6</xdr:col>
      <xdr:colOff>0</xdr:colOff>
      <xdr:row>16</xdr:row>
      <xdr:rowOff>6627</xdr:rowOff>
    </xdr:to>
    <xdr:cxnSp macro="">
      <xdr:nvCxnSpPr>
        <xdr:cNvPr id="4" name="Conector recto de flecha 3">
          <a:extLst>
            <a:ext uri="{FF2B5EF4-FFF2-40B4-BE49-F238E27FC236}">
              <a16:creationId xmlns:a16="http://schemas.microsoft.com/office/drawing/2014/main" id="{65C2E325-0791-4C28-9685-F4F031E559D9}"/>
            </a:ext>
          </a:extLst>
        </xdr:cNvPr>
        <xdr:cNvCxnSpPr/>
      </xdr:nvCxnSpPr>
      <xdr:spPr>
        <a:xfrm flipV="1">
          <a:off x="4568618" y="3590925"/>
          <a:ext cx="3382" cy="225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12309</xdr:colOff>
      <xdr:row>11</xdr:row>
      <xdr:rowOff>215692</xdr:rowOff>
    </xdr:from>
    <xdr:to>
      <xdr:col>6</xdr:col>
      <xdr:colOff>12310</xdr:colOff>
      <xdr:row>12</xdr:row>
      <xdr:rowOff>238471</xdr:rowOff>
    </xdr:to>
    <xdr:cxnSp macro="">
      <xdr:nvCxnSpPr>
        <xdr:cNvPr id="5" name="Conector recto de flecha 4">
          <a:extLst>
            <a:ext uri="{FF2B5EF4-FFF2-40B4-BE49-F238E27FC236}">
              <a16:creationId xmlns:a16="http://schemas.microsoft.com/office/drawing/2014/main" id="{D81F9AE5-7A8D-4A3E-84F6-22F9591F950D}"/>
            </a:ext>
          </a:extLst>
        </xdr:cNvPr>
        <xdr:cNvCxnSpPr/>
      </xdr:nvCxnSpPr>
      <xdr:spPr>
        <a:xfrm flipH="1" flipV="1">
          <a:off x="4584309" y="2835067"/>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28162</xdr:colOff>
      <xdr:row>11</xdr:row>
      <xdr:rowOff>226944</xdr:rowOff>
    </xdr:from>
    <xdr:to>
      <xdr:col>12</xdr:col>
      <xdr:colOff>28163</xdr:colOff>
      <xdr:row>13</xdr:row>
      <xdr:rowOff>11598</xdr:rowOff>
    </xdr:to>
    <xdr:cxnSp macro="">
      <xdr:nvCxnSpPr>
        <xdr:cNvPr id="6" name="Conector recto de flecha 5">
          <a:extLst>
            <a:ext uri="{FF2B5EF4-FFF2-40B4-BE49-F238E27FC236}">
              <a16:creationId xmlns:a16="http://schemas.microsoft.com/office/drawing/2014/main" id="{89502A6A-B420-4554-9E73-3500C9D1E822}"/>
            </a:ext>
          </a:extLst>
        </xdr:cNvPr>
        <xdr:cNvCxnSpPr/>
      </xdr:nvCxnSpPr>
      <xdr:spPr>
        <a:xfrm flipH="1" flipV="1">
          <a:off x="9172162"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755374</xdr:colOff>
      <xdr:row>2</xdr:row>
      <xdr:rowOff>217005</xdr:rowOff>
    </xdr:from>
    <xdr:to>
      <xdr:col>5</xdr:col>
      <xdr:colOff>755375</xdr:colOff>
      <xdr:row>4</xdr:row>
      <xdr:rowOff>1658</xdr:rowOff>
    </xdr:to>
    <xdr:cxnSp macro="">
      <xdr:nvCxnSpPr>
        <xdr:cNvPr id="7" name="Conector recto de flecha 6">
          <a:extLst>
            <a:ext uri="{FF2B5EF4-FFF2-40B4-BE49-F238E27FC236}">
              <a16:creationId xmlns:a16="http://schemas.microsoft.com/office/drawing/2014/main" id="{696ECD20-B55A-4769-A0D5-1567C35FD10B}"/>
            </a:ext>
          </a:extLst>
        </xdr:cNvPr>
        <xdr:cNvCxnSpPr/>
      </xdr:nvCxnSpPr>
      <xdr:spPr>
        <a:xfrm flipH="1" flipV="1">
          <a:off x="456537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13251</xdr:colOff>
      <xdr:row>2</xdr:row>
      <xdr:rowOff>220318</xdr:rowOff>
    </xdr:from>
    <xdr:to>
      <xdr:col>12</xdr:col>
      <xdr:colOff>13252</xdr:colOff>
      <xdr:row>4</xdr:row>
      <xdr:rowOff>4971</xdr:rowOff>
    </xdr:to>
    <xdr:cxnSp macro="">
      <xdr:nvCxnSpPr>
        <xdr:cNvPr id="8" name="Conector recto de flecha 7">
          <a:extLst>
            <a:ext uri="{FF2B5EF4-FFF2-40B4-BE49-F238E27FC236}">
              <a16:creationId xmlns:a16="http://schemas.microsoft.com/office/drawing/2014/main" id="{0ECF0CA8-7605-41F8-B306-E05E3C470453}"/>
            </a:ext>
          </a:extLst>
        </xdr:cNvPr>
        <xdr:cNvCxnSpPr/>
      </xdr:nvCxnSpPr>
      <xdr:spPr>
        <a:xfrm flipH="1" flipV="1">
          <a:off x="9157251"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732183</xdr:colOff>
      <xdr:row>3</xdr:row>
      <xdr:rowOff>3314</xdr:rowOff>
    </xdr:from>
    <xdr:to>
      <xdr:col>8</xdr:col>
      <xdr:colOff>732184</xdr:colOff>
      <xdr:row>4</xdr:row>
      <xdr:rowOff>28164</xdr:rowOff>
    </xdr:to>
    <xdr:cxnSp macro="">
      <xdr:nvCxnSpPr>
        <xdr:cNvPr id="9" name="Conector recto de flecha 8">
          <a:extLst>
            <a:ext uri="{FF2B5EF4-FFF2-40B4-BE49-F238E27FC236}">
              <a16:creationId xmlns:a16="http://schemas.microsoft.com/office/drawing/2014/main" id="{5F89ABBE-F072-4615-99A8-23AB5D24D3B5}"/>
            </a:ext>
          </a:extLst>
        </xdr:cNvPr>
        <xdr:cNvCxnSpPr/>
      </xdr:nvCxnSpPr>
      <xdr:spPr>
        <a:xfrm flipH="1" flipV="1">
          <a:off x="6828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646</xdr:colOff>
      <xdr:row>11</xdr:row>
      <xdr:rowOff>226944</xdr:rowOff>
    </xdr:from>
    <xdr:to>
      <xdr:col>9</xdr:col>
      <xdr:colOff>647</xdr:colOff>
      <xdr:row>13</xdr:row>
      <xdr:rowOff>11598</xdr:rowOff>
    </xdr:to>
    <xdr:cxnSp macro="">
      <xdr:nvCxnSpPr>
        <xdr:cNvPr id="10" name="Conector recto de flecha 9">
          <a:extLst>
            <a:ext uri="{FF2B5EF4-FFF2-40B4-BE49-F238E27FC236}">
              <a16:creationId xmlns:a16="http://schemas.microsoft.com/office/drawing/2014/main" id="{CB250055-B07E-4F3E-BA11-09A679FFB993}"/>
            </a:ext>
          </a:extLst>
        </xdr:cNvPr>
        <xdr:cNvCxnSpPr/>
      </xdr:nvCxnSpPr>
      <xdr:spPr>
        <a:xfrm flipH="1" flipV="1">
          <a:off x="6858646"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759792</xdr:colOff>
      <xdr:row>14</xdr:row>
      <xdr:rowOff>585903</xdr:rowOff>
    </xdr:from>
    <xdr:to>
      <xdr:col>12</xdr:col>
      <xdr:colOff>19050</xdr:colOff>
      <xdr:row>16</xdr:row>
      <xdr:rowOff>19050</xdr:rowOff>
    </xdr:to>
    <xdr:cxnSp macro="">
      <xdr:nvCxnSpPr>
        <xdr:cNvPr id="11" name="Conector recto de flecha 10">
          <a:extLst>
            <a:ext uri="{FF2B5EF4-FFF2-40B4-BE49-F238E27FC236}">
              <a16:creationId xmlns:a16="http://schemas.microsoft.com/office/drawing/2014/main" id="{5D92C3BF-2981-4292-A469-ECB18D01C172}"/>
            </a:ext>
          </a:extLst>
        </xdr:cNvPr>
        <xdr:cNvCxnSpPr/>
      </xdr:nvCxnSpPr>
      <xdr:spPr>
        <a:xfrm flipH="1" flipV="1">
          <a:off x="9141792" y="3567228"/>
          <a:ext cx="21258" cy="2618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767332</xdr:colOff>
      <xdr:row>7</xdr:row>
      <xdr:rowOff>237881</xdr:rowOff>
    </xdr:from>
    <xdr:to>
      <xdr:col>11</xdr:col>
      <xdr:colOff>775188</xdr:colOff>
      <xdr:row>8</xdr:row>
      <xdr:rowOff>213458</xdr:rowOff>
    </xdr:to>
    <xdr:cxnSp macro="">
      <xdr:nvCxnSpPr>
        <xdr:cNvPr id="12" name="Conector recto de flecha 11">
          <a:extLst>
            <a:ext uri="{FF2B5EF4-FFF2-40B4-BE49-F238E27FC236}">
              <a16:creationId xmlns:a16="http://schemas.microsoft.com/office/drawing/2014/main" id="{49AFE244-6C2E-478E-8D9F-3663B49FD075}"/>
            </a:ext>
          </a:extLst>
        </xdr:cNvPr>
        <xdr:cNvCxnSpPr/>
      </xdr:nvCxnSpPr>
      <xdr:spPr>
        <a:xfrm flipH="1" flipV="1">
          <a:off x="9139807"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785405</xdr:colOff>
      <xdr:row>8</xdr:row>
      <xdr:rowOff>36147</xdr:rowOff>
    </xdr:from>
    <xdr:to>
      <xdr:col>8</xdr:col>
      <xdr:colOff>793261</xdr:colOff>
      <xdr:row>9</xdr:row>
      <xdr:rowOff>11724</xdr:rowOff>
    </xdr:to>
    <xdr:cxnSp macro="">
      <xdr:nvCxnSpPr>
        <xdr:cNvPr id="13" name="Conector recto de flecha 12">
          <a:extLst>
            <a:ext uri="{FF2B5EF4-FFF2-40B4-BE49-F238E27FC236}">
              <a16:creationId xmlns:a16="http://schemas.microsoft.com/office/drawing/2014/main" id="{6331E39A-AEDD-4FD0-ACA3-5431E477C2D0}"/>
            </a:ext>
          </a:extLst>
        </xdr:cNvPr>
        <xdr:cNvCxnSpPr/>
      </xdr:nvCxnSpPr>
      <xdr:spPr>
        <a:xfrm flipH="1" flipV="1">
          <a:off x="6862355" y="1941147"/>
          <a:ext cx="0"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754632</xdr:colOff>
      <xdr:row>8</xdr:row>
      <xdr:rowOff>5373</xdr:rowOff>
    </xdr:from>
    <xdr:to>
      <xdr:col>6</xdr:col>
      <xdr:colOff>5373</xdr:colOff>
      <xdr:row>8</xdr:row>
      <xdr:rowOff>225181</xdr:rowOff>
    </xdr:to>
    <xdr:cxnSp macro="">
      <xdr:nvCxnSpPr>
        <xdr:cNvPr id="14" name="Conector recto de flecha 13">
          <a:extLst>
            <a:ext uri="{FF2B5EF4-FFF2-40B4-BE49-F238E27FC236}">
              <a16:creationId xmlns:a16="http://schemas.microsoft.com/office/drawing/2014/main" id="{3627B755-C366-4252-902D-5BD9ECCB1D24}"/>
            </a:ext>
          </a:extLst>
        </xdr:cNvPr>
        <xdr:cNvCxnSpPr/>
      </xdr:nvCxnSpPr>
      <xdr:spPr>
        <a:xfrm flipH="1" flipV="1">
          <a:off x="4564632" y="1910373"/>
          <a:ext cx="12741"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274450</xdr:colOff>
      <xdr:row>12</xdr:row>
      <xdr:rowOff>44638</xdr:rowOff>
    </xdr:from>
    <xdr:to>
      <xdr:col>18</xdr:col>
      <xdr:colOff>643830</xdr:colOff>
      <xdr:row>15</xdr:row>
      <xdr:rowOff>219604</xdr:rowOff>
    </xdr:to>
    <xdr:sp macro="" textlink="">
      <xdr:nvSpPr>
        <xdr:cNvPr id="15" name="Flecha: cheurón 14">
          <a:extLst>
            <a:ext uri="{FF2B5EF4-FFF2-40B4-BE49-F238E27FC236}">
              <a16:creationId xmlns:a16="http://schemas.microsoft.com/office/drawing/2014/main" id="{C4070B83-FEB7-4285-A4E4-D3E20DFB3C7D}"/>
            </a:ext>
          </a:extLst>
        </xdr:cNvPr>
        <xdr:cNvSpPr/>
      </xdr:nvSpPr>
      <xdr:spPr>
        <a:xfrm rot="10800000">
          <a:off x="13990450" y="2902138"/>
          <a:ext cx="369380" cy="889341"/>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17</xdr:col>
      <xdr:colOff>647211</xdr:colOff>
      <xdr:row>19</xdr:row>
      <xdr:rowOff>36633</xdr:rowOff>
    </xdr:from>
    <xdr:to>
      <xdr:col>19</xdr:col>
      <xdr:colOff>109903</xdr:colOff>
      <xdr:row>25</xdr:row>
      <xdr:rowOff>146538</xdr:rowOff>
    </xdr:to>
    <xdr:sp macro="" textlink="">
      <xdr:nvSpPr>
        <xdr:cNvPr id="16" name="Flecha: a la derecha con bandas 15">
          <a:extLst>
            <a:ext uri="{FF2B5EF4-FFF2-40B4-BE49-F238E27FC236}">
              <a16:creationId xmlns:a16="http://schemas.microsoft.com/office/drawing/2014/main" id="{EDE5D0EC-3B38-4400-A4BD-0B59B9DC2FEE}"/>
            </a:ext>
          </a:extLst>
        </xdr:cNvPr>
        <xdr:cNvSpPr/>
      </xdr:nvSpPr>
      <xdr:spPr>
        <a:xfrm rot="16200000">
          <a:off x="13325229" y="4836990"/>
          <a:ext cx="1538655"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CAUSAS</a:t>
          </a:r>
        </a:p>
      </xdr:txBody>
    </xdr:sp>
    <xdr:clientData/>
  </xdr:twoCellAnchor>
  <xdr:twoCellAnchor>
    <xdr:from>
      <xdr:col>17</xdr:col>
      <xdr:colOff>665284</xdr:colOff>
      <xdr:row>4</xdr:row>
      <xdr:rowOff>42495</xdr:rowOff>
    </xdr:from>
    <xdr:to>
      <xdr:col>19</xdr:col>
      <xdr:colOff>127976</xdr:colOff>
      <xdr:row>10</xdr:row>
      <xdr:rowOff>152399</xdr:rowOff>
    </xdr:to>
    <xdr:sp macro="" textlink="">
      <xdr:nvSpPr>
        <xdr:cNvPr id="17" name="Flecha: a la derecha con bandas 16">
          <a:extLst>
            <a:ext uri="{FF2B5EF4-FFF2-40B4-BE49-F238E27FC236}">
              <a16:creationId xmlns:a16="http://schemas.microsoft.com/office/drawing/2014/main" id="{7AF747C4-93E8-48A0-A020-D9AD9727CD5C}"/>
            </a:ext>
          </a:extLst>
        </xdr:cNvPr>
        <xdr:cNvSpPr/>
      </xdr:nvSpPr>
      <xdr:spPr>
        <a:xfrm rot="16200000">
          <a:off x="13343303" y="1270976"/>
          <a:ext cx="1538654"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EFECTOS</a:t>
          </a:r>
        </a:p>
      </xdr:txBody>
    </xdr:sp>
    <xdr:clientData/>
  </xdr:twoCellAnchor>
  <xdr:twoCellAnchor>
    <xdr:from>
      <xdr:col>28</xdr:col>
      <xdr:colOff>745435</xdr:colOff>
      <xdr:row>8</xdr:row>
      <xdr:rowOff>8283</xdr:rowOff>
    </xdr:from>
    <xdr:to>
      <xdr:col>28</xdr:col>
      <xdr:colOff>745436</xdr:colOff>
      <xdr:row>9</xdr:row>
      <xdr:rowOff>33133</xdr:rowOff>
    </xdr:to>
    <xdr:cxnSp macro="">
      <xdr:nvCxnSpPr>
        <xdr:cNvPr id="18" name="Conector recto de flecha 17">
          <a:extLst>
            <a:ext uri="{FF2B5EF4-FFF2-40B4-BE49-F238E27FC236}">
              <a16:creationId xmlns:a16="http://schemas.microsoft.com/office/drawing/2014/main" id="{36DC60D9-F99B-45B9-A390-2F14A74159FD}"/>
            </a:ext>
          </a:extLst>
        </xdr:cNvPr>
        <xdr:cNvCxnSpPr/>
      </xdr:nvCxnSpPr>
      <xdr:spPr>
        <a:xfrm flipH="1" flipV="1">
          <a:off x="22081435" y="1913283"/>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755374</xdr:colOff>
      <xdr:row>2</xdr:row>
      <xdr:rowOff>217005</xdr:rowOff>
    </xdr:from>
    <xdr:to>
      <xdr:col>28</xdr:col>
      <xdr:colOff>755375</xdr:colOff>
      <xdr:row>4</xdr:row>
      <xdr:rowOff>1658</xdr:rowOff>
    </xdr:to>
    <xdr:cxnSp macro="">
      <xdr:nvCxnSpPr>
        <xdr:cNvPr id="19" name="Conector recto de flecha 18">
          <a:extLst>
            <a:ext uri="{FF2B5EF4-FFF2-40B4-BE49-F238E27FC236}">
              <a16:creationId xmlns:a16="http://schemas.microsoft.com/office/drawing/2014/main" id="{DB1F324F-1D07-45C2-B980-C7AAFC209873}"/>
            </a:ext>
          </a:extLst>
        </xdr:cNvPr>
        <xdr:cNvCxnSpPr/>
      </xdr:nvCxnSpPr>
      <xdr:spPr>
        <a:xfrm flipH="1" flipV="1">
          <a:off x="2209137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13251</xdr:colOff>
      <xdr:row>2</xdr:row>
      <xdr:rowOff>220318</xdr:rowOff>
    </xdr:from>
    <xdr:to>
      <xdr:col>35</xdr:col>
      <xdr:colOff>13252</xdr:colOff>
      <xdr:row>4</xdr:row>
      <xdr:rowOff>4971</xdr:rowOff>
    </xdr:to>
    <xdr:cxnSp macro="">
      <xdr:nvCxnSpPr>
        <xdr:cNvPr id="20" name="Conector recto de flecha 19">
          <a:extLst>
            <a:ext uri="{FF2B5EF4-FFF2-40B4-BE49-F238E27FC236}">
              <a16:creationId xmlns:a16="http://schemas.microsoft.com/office/drawing/2014/main" id="{2505EBF6-7319-4882-8D3F-CEBCA7F0C9C8}"/>
            </a:ext>
          </a:extLst>
        </xdr:cNvPr>
        <xdr:cNvCxnSpPr/>
      </xdr:nvCxnSpPr>
      <xdr:spPr>
        <a:xfrm flipH="1" flipV="1">
          <a:off x="26683251"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16566</xdr:colOff>
      <xdr:row>8</xdr:row>
      <xdr:rowOff>1</xdr:rowOff>
    </xdr:from>
    <xdr:to>
      <xdr:col>32</xdr:col>
      <xdr:colOff>16567</xdr:colOff>
      <xdr:row>9</xdr:row>
      <xdr:rowOff>24851</xdr:rowOff>
    </xdr:to>
    <xdr:cxnSp macro="">
      <xdr:nvCxnSpPr>
        <xdr:cNvPr id="21" name="Conector recto de flecha 20">
          <a:extLst>
            <a:ext uri="{FF2B5EF4-FFF2-40B4-BE49-F238E27FC236}">
              <a16:creationId xmlns:a16="http://schemas.microsoft.com/office/drawing/2014/main" id="{08ABBDFF-1675-40BF-8555-51355DF0C676}"/>
            </a:ext>
          </a:extLst>
        </xdr:cNvPr>
        <xdr:cNvCxnSpPr/>
      </xdr:nvCxnSpPr>
      <xdr:spPr>
        <a:xfrm flipH="1" flipV="1">
          <a:off x="24400566" y="1905001"/>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732183</xdr:colOff>
      <xdr:row>3</xdr:row>
      <xdr:rowOff>3314</xdr:rowOff>
    </xdr:from>
    <xdr:to>
      <xdr:col>31</xdr:col>
      <xdr:colOff>732184</xdr:colOff>
      <xdr:row>4</xdr:row>
      <xdr:rowOff>28164</xdr:rowOff>
    </xdr:to>
    <xdr:cxnSp macro="">
      <xdr:nvCxnSpPr>
        <xdr:cNvPr id="22" name="Conector recto de flecha 21">
          <a:extLst>
            <a:ext uri="{FF2B5EF4-FFF2-40B4-BE49-F238E27FC236}">
              <a16:creationId xmlns:a16="http://schemas.microsoft.com/office/drawing/2014/main" id="{B2006CE0-A11E-4508-B6AF-A09EDE7CA238}"/>
            </a:ext>
          </a:extLst>
        </xdr:cNvPr>
        <xdr:cNvCxnSpPr/>
      </xdr:nvCxnSpPr>
      <xdr:spPr>
        <a:xfrm flipH="1" flipV="1">
          <a:off x="24354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21</xdr:row>
      <xdr:rowOff>0</xdr:rowOff>
    </xdr:from>
    <xdr:to>
      <xdr:col>29</xdr:col>
      <xdr:colOff>28161</xdr:colOff>
      <xdr:row>22</xdr:row>
      <xdr:rowOff>11597</xdr:rowOff>
    </xdr:to>
    <xdr:cxnSp macro="">
      <xdr:nvCxnSpPr>
        <xdr:cNvPr id="23" name="Conector recto de flecha 22">
          <a:extLst>
            <a:ext uri="{FF2B5EF4-FFF2-40B4-BE49-F238E27FC236}">
              <a16:creationId xmlns:a16="http://schemas.microsoft.com/office/drawing/2014/main" id="{A1C86D72-1DED-4CE9-9699-A31E8C11C9A5}"/>
            </a:ext>
          </a:extLst>
        </xdr:cNvPr>
        <xdr:cNvCxnSpPr/>
      </xdr:nvCxnSpPr>
      <xdr:spPr>
        <a:xfrm flipH="1" flipV="1">
          <a:off x="22117050" y="5000625"/>
          <a:ext cx="9111" cy="2497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20</xdr:row>
      <xdr:rowOff>2152650</xdr:rowOff>
    </xdr:from>
    <xdr:to>
      <xdr:col>35</xdr:col>
      <xdr:colOff>414</xdr:colOff>
      <xdr:row>22</xdr:row>
      <xdr:rowOff>1658</xdr:rowOff>
    </xdr:to>
    <xdr:cxnSp macro="">
      <xdr:nvCxnSpPr>
        <xdr:cNvPr id="24" name="Conector recto de flecha 23">
          <a:extLst>
            <a:ext uri="{FF2B5EF4-FFF2-40B4-BE49-F238E27FC236}">
              <a16:creationId xmlns:a16="http://schemas.microsoft.com/office/drawing/2014/main" id="{083E969C-2F6E-4FBB-A81A-8B1D957B662C}"/>
            </a:ext>
          </a:extLst>
        </xdr:cNvPr>
        <xdr:cNvCxnSpPr/>
      </xdr:nvCxnSpPr>
      <xdr:spPr>
        <a:xfrm flipH="1" flipV="1">
          <a:off x="26670000" y="5000625"/>
          <a:ext cx="414" cy="2397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758618</xdr:colOff>
      <xdr:row>15</xdr:row>
      <xdr:rowOff>0</xdr:rowOff>
    </xdr:from>
    <xdr:to>
      <xdr:col>29</xdr:col>
      <xdr:colOff>0</xdr:colOff>
      <xdr:row>15</xdr:row>
      <xdr:rowOff>197127</xdr:rowOff>
    </xdr:to>
    <xdr:cxnSp macro="">
      <xdr:nvCxnSpPr>
        <xdr:cNvPr id="25" name="Conector recto de flecha 24">
          <a:extLst>
            <a:ext uri="{FF2B5EF4-FFF2-40B4-BE49-F238E27FC236}">
              <a16:creationId xmlns:a16="http://schemas.microsoft.com/office/drawing/2014/main" id="{68F2F022-450C-4350-BF06-2D683843A4CA}"/>
            </a:ext>
          </a:extLst>
        </xdr:cNvPr>
        <xdr:cNvCxnSpPr/>
      </xdr:nvCxnSpPr>
      <xdr:spPr>
        <a:xfrm flipV="1">
          <a:off x="22094618" y="3571875"/>
          <a:ext cx="3382" cy="1971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1726</xdr:colOff>
      <xdr:row>11</xdr:row>
      <xdr:rowOff>183942</xdr:rowOff>
    </xdr:from>
    <xdr:to>
      <xdr:col>29</xdr:col>
      <xdr:colOff>1727</xdr:colOff>
      <xdr:row>12</xdr:row>
      <xdr:rowOff>206721</xdr:rowOff>
    </xdr:to>
    <xdr:cxnSp macro="">
      <xdr:nvCxnSpPr>
        <xdr:cNvPr id="26" name="Conector recto de flecha 25">
          <a:extLst>
            <a:ext uri="{FF2B5EF4-FFF2-40B4-BE49-F238E27FC236}">
              <a16:creationId xmlns:a16="http://schemas.microsoft.com/office/drawing/2014/main" id="{622B8A62-02A8-4A61-997A-704AE39570BD}"/>
            </a:ext>
          </a:extLst>
        </xdr:cNvPr>
        <xdr:cNvCxnSpPr/>
      </xdr:nvCxnSpPr>
      <xdr:spPr>
        <a:xfrm flipH="1" flipV="1">
          <a:off x="22099726" y="2803317"/>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28162</xdr:colOff>
      <xdr:row>11</xdr:row>
      <xdr:rowOff>226944</xdr:rowOff>
    </xdr:from>
    <xdr:to>
      <xdr:col>35</xdr:col>
      <xdr:colOff>28163</xdr:colOff>
      <xdr:row>13</xdr:row>
      <xdr:rowOff>11598</xdr:rowOff>
    </xdr:to>
    <xdr:cxnSp macro="">
      <xdr:nvCxnSpPr>
        <xdr:cNvPr id="27" name="Conector recto de flecha 26">
          <a:extLst>
            <a:ext uri="{FF2B5EF4-FFF2-40B4-BE49-F238E27FC236}">
              <a16:creationId xmlns:a16="http://schemas.microsoft.com/office/drawing/2014/main" id="{7C50BC4E-66C7-4443-8B02-233FF3E7DB81}"/>
            </a:ext>
          </a:extLst>
        </xdr:cNvPr>
        <xdr:cNvCxnSpPr/>
      </xdr:nvCxnSpPr>
      <xdr:spPr>
        <a:xfrm flipH="1" flipV="1">
          <a:off x="26698162"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755374</xdr:colOff>
      <xdr:row>2</xdr:row>
      <xdr:rowOff>217005</xdr:rowOff>
    </xdr:from>
    <xdr:to>
      <xdr:col>28</xdr:col>
      <xdr:colOff>755375</xdr:colOff>
      <xdr:row>4</xdr:row>
      <xdr:rowOff>1658</xdr:rowOff>
    </xdr:to>
    <xdr:cxnSp macro="">
      <xdr:nvCxnSpPr>
        <xdr:cNvPr id="28" name="Conector recto de flecha 27">
          <a:extLst>
            <a:ext uri="{FF2B5EF4-FFF2-40B4-BE49-F238E27FC236}">
              <a16:creationId xmlns:a16="http://schemas.microsoft.com/office/drawing/2014/main" id="{C71850A9-C8DD-4DE5-9B73-333481A2096F}"/>
            </a:ext>
          </a:extLst>
        </xdr:cNvPr>
        <xdr:cNvCxnSpPr/>
      </xdr:nvCxnSpPr>
      <xdr:spPr>
        <a:xfrm flipH="1" flipV="1">
          <a:off x="2209137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13251</xdr:colOff>
      <xdr:row>2</xdr:row>
      <xdr:rowOff>220318</xdr:rowOff>
    </xdr:from>
    <xdr:to>
      <xdr:col>35</xdr:col>
      <xdr:colOff>13252</xdr:colOff>
      <xdr:row>4</xdr:row>
      <xdr:rowOff>4971</xdr:rowOff>
    </xdr:to>
    <xdr:cxnSp macro="">
      <xdr:nvCxnSpPr>
        <xdr:cNvPr id="29" name="Conector recto de flecha 28">
          <a:extLst>
            <a:ext uri="{FF2B5EF4-FFF2-40B4-BE49-F238E27FC236}">
              <a16:creationId xmlns:a16="http://schemas.microsoft.com/office/drawing/2014/main" id="{702E4078-50E2-4EA6-82CA-4274BF04DD5C}"/>
            </a:ext>
          </a:extLst>
        </xdr:cNvPr>
        <xdr:cNvCxnSpPr/>
      </xdr:nvCxnSpPr>
      <xdr:spPr>
        <a:xfrm flipH="1" flipV="1">
          <a:off x="26683251"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732183</xdr:colOff>
      <xdr:row>3</xdr:row>
      <xdr:rowOff>3314</xdr:rowOff>
    </xdr:from>
    <xdr:to>
      <xdr:col>31</xdr:col>
      <xdr:colOff>732184</xdr:colOff>
      <xdr:row>4</xdr:row>
      <xdr:rowOff>28164</xdr:rowOff>
    </xdr:to>
    <xdr:cxnSp macro="">
      <xdr:nvCxnSpPr>
        <xdr:cNvPr id="30" name="Conector recto de flecha 29">
          <a:extLst>
            <a:ext uri="{FF2B5EF4-FFF2-40B4-BE49-F238E27FC236}">
              <a16:creationId xmlns:a16="http://schemas.microsoft.com/office/drawing/2014/main" id="{0FB16437-DEF6-498D-A33D-97FE044BCB2B}"/>
            </a:ext>
          </a:extLst>
        </xdr:cNvPr>
        <xdr:cNvCxnSpPr/>
      </xdr:nvCxnSpPr>
      <xdr:spPr>
        <a:xfrm flipH="1" flipV="1">
          <a:off x="24354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646</xdr:colOff>
      <xdr:row>11</xdr:row>
      <xdr:rowOff>226944</xdr:rowOff>
    </xdr:from>
    <xdr:to>
      <xdr:col>32</xdr:col>
      <xdr:colOff>647</xdr:colOff>
      <xdr:row>13</xdr:row>
      <xdr:rowOff>11598</xdr:rowOff>
    </xdr:to>
    <xdr:cxnSp macro="">
      <xdr:nvCxnSpPr>
        <xdr:cNvPr id="31" name="Conector recto de flecha 30">
          <a:extLst>
            <a:ext uri="{FF2B5EF4-FFF2-40B4-BE49-F238E27FC236}">
              <a16:creationId xmlns:a16="http://schemas.microsoft.com/office/drawing/2014/main" id="{8E2CC85D-9997-422E-9F2C-44094B1FD8D3}"/>
            </a:ext>
          </a:extLst>
        </xdr:cNvPr>
        <xdr:cNvCxnSpPr/>
      </xdr:nvCxnSpPr>
      <xdr:spPr>
        <a:xfrm flipH="1" flipV="1">
          <a:off x="24384646"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767332</xdr:colOff>
      <xdr:row>7</xdr:row>
      <xdr:rowOff>237881</xdr:rowOff>
    </xdr:from>
    <xdr:to>
      <xdr:col>34</xdr:col>
      <xdr:colOff>775188</xdr:colOff>
      <xdr:row>8</xdr:row>
      <xdr:rowOff>213458</xdr:rowOff>
    </xdr:to>
    <xdr:cxnSp macro="">
      <xdr:nvCxnSpPr>
        <xdr:cNvPr id="32" name="Conector recto de flecha 31">
          <a:extLst>
            <a:ext uri="{FF2B5EF4-FFF2-40B4-BE49-F238E27FC236}">
              <a16:creationId xmlns:a16="http://schemas.microsoft.com/office/drawing/2014/main" id="{45A7CD03-A530-4249-879C-E6840525F200}"/>
            </a:ext>
          </a:extLst>
        </xdr:cNvPr>
        <xdr:cNvCxnSpPr/>
      </xdr:nvCxnSpPr>
      <xdr:spPr>
        <a:xfrm flipH="1" flipV="1">
          <a:off x="26665807"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238834</xdr:colOff>
      <xdr:row>12</xdr:row>
      <xdr:rowOff>11302</xdr:rowOff>
    </xdr:from>
    <xdr:to>
      <xdr:col>41</xdr:col>
      <xdr:colOff>608214</xdr:colOff>
      <xdr:row>15</xdr:row>
      <xdr:rowOff>204586</xdr:rowOff>
    </xdr:to>
    <xdr:sp macro="" textlink="">
      <xdr:nvSpPr>
        <xdr:cNvPr id="33" name="Flecha: cheurón 32">
          <a:extLst>
            <a:ext uri="{FF2B5EF4-FFF2-40B4-BE49-F238E27FC236}">
              <a16:creationId xmlns:a16="http://schemas.microsoft.com/office/drawing/2014/main" id="{EBA90BF3-E23E-48DE-8A18-3B9A81BC781F}"/>
            </a:ext>
          </a:extLst>
        </xdr:cNvPr>
        <xdr:cNvSpPr/>
      </xdr:nvSpPr>
      <xdr:spPr>
        <a:xfrm rot="10800000">
          <a:off x="31480834" y="2868802"/>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40</xdr:col>
      <xdr:colOff>621771</xdr:colOff>
      <xdr:row>19</xdr:row>
      <xdr:rowOff>46038</xdr:rowOff>
    </xdr:from>
    <xdr:to>
      <xdr:col>42</xdr:col>
      <xdr:colOff>64111</xdr:colOff>
      <xdr:row>25</xdr:row>
      <xdr:rowOff>192577</xdr:rowOff>
    </xdr:to>
    <xdr:sp macro="" textlink="">
      <xdr:nvSpPr>
        <xdr:cNvPr id="34" name="Flecha: a la derecha con bandas 33">
          <a:extLst>
            <a:ext uri="{FF2B5EF4-FFF2-40B4-BE49-F238E27FC236}">
              <a16:creationId xmlns:a16="http://schemas.microsoft.com/office/drawing/2014/main" id="{5628A04E-FDE5-429B-92EE-938A7538028F}"/>
            </a:ext>
          </a:extLst>
        </xdr:cNvPr>
        <xdr:cNvSpPr/>
      </xdr:nvSpPr>
      <xdr:spPr>
        <a:xfrm rot="16200000">
          <a:off x="30797296" y="4874888"/>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MEDIOS</a:t>
          </a:r>
        </a:p>
      </xdr:txBody>
    </xdr:sp>
    <xdr:clientData/>
  </xdr:twoCellAnchor>
  <xdr:twoCellAnchor>
    <xdr:from>
      <xdr:col>40</xdr:col>
      <xdr:colOff>639844</xdr:colOff>
      <xdr:row>3</xdr:row>
      <xdr:rowOff>224896</xdr:rowOff>
    </xdr:from>
    <xdr:to>
      <xdr:col>42</xdr:col>
      <xdr:colOff>82184</xdr:colOff>
      <xdr:row>10</xdr:row>
      <xdr:rowOff>133310</xdr:rowOff>
    </xdr:to>
    <xdr:sp macro="" textlink="">
      <xdr:nvSpPr>
        <xdr:cNvPr id="35" name="Flecha: a la derecha con bandas 34">
          <a:extLst>
            <a:ext uri="{FF2B5EF4-FFF2-40B4-BE49-F238E27FC236}">
              <a16:creationId xmlns:a16="http://schemas.microsoft.com/office/drawing/2014/main" id="{80DB137D-07CD-461D-9792-51369FEBDDCE}"/>
            </a:ext>
          </a:extLst>
        </xdr:cNvPr>
        <xdr:cNvSpPr/>
      </xdr:nvSpPr>
      <xdr:spPr>
        <a:xfrm rot="16200000">
          <a:off x="30815369" y="1243746"/>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FINES</a:t>
          </a:r>
        </a:p>
      </xdr:txBody>
    </xdr:sp>
    <xdr:clientData/>
  </xdr:twoCellAnchor>
  <xdr:twoCellAnchor>
    <xdr:from>
      <xdr:col>34</xdr:col>
      <xdr:colOff>742950</xdr:colOff>
      <xdr:row>14</xdr:row>
      <xdr:rowOff>590550</xdr:rowOff>
    </xdr:from>
    <xdr:to>
      <xdr:col>34</xdr:col>
      <xdr:colOff>759793</xdr:colOff>
      <xdr:row>15</xdr:row>
      <xdr:rowOff>208632</xdr:rowOff>
    </xdr:to>
    <xdr:cxnSp macro="">
      <xdr:nvCxnSpPr>
        <xdr:cNvPr id="36" name="Conector recto de flecha 35">
          <a:extLst>
            <a:ext uri="{FF2B5EF4-FFF2-40B4-BE49-F238E27FC236}">
              <a16:creationId xmlns:a16="http://schemas.microsoft.com/office/drawing/2014/main" id="{08847E45-44C1-4296-B83F-E608CFC93EA0}"/>
            </a:ext>
          </a:extLst>
        </xdr:cNvPr>
        <xdr:cNvCxnSpPr/>
      </xdr:nvCxnSpPr>
      <xdr:spPr>
        <a:xfrm flipH="1" flipV="1">
          <a:off x="26650950" y="3571875"/>
          <a:ext cx="16843" cy="2086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1726</xdr:colOff>
      <xdr:row>11</xdr:row>
      <xdr:rowOff>183942</xdr:rowOff>
    </xdr:from>
    <xdr:to>
      <xdr:col>29</xdr:col>
      <xdr:colOff>1727</xdr:colOff>
      <xdr:row>12</xdr:row>
      <xdr:rowOff>206721</xdr:rowOff>
    </xdr:to>
    <xdr:cxnSp macro="">
      <xdr:nvCxnSpPr>
        <xdr:cNvPr id="37" name="Conector recto de flecha 36">
          <a:extLst>
            <a:ext uri="{FF2B5EF4-FFF2-40B4-BE49-F238E27FC236}">
              <a16:creationId xmlns:a16="http://schemas.microsoft.com/office/drawing/2014/main" id="{C977750C-A80D-4CA4-AE21-E93CB69F9669}"/>
            </a:ext>
          </a:extLst>
        </xdr:cNvPr>
        <xdr:cNvCxnSpPr/>
      </xdr:nvCxnSpPr>
      <xdr:spPr>
        <a:xfrm flipH="1" flipV="1">
          <a:off x="22099726" y="2803317"/>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785405</xdr:colOff>
      <xdr:row>8</xdr:row>
      <xdr:rowOff>36147</xdr:rowOff>
    </xdr:from>
    <xdr:to>
      <xdr:col>31</xdr:col>
      <xdr:colOff>793261</xdr:colOff>
      <xdr:row>9</xdr:row>
      <xdr:rowOff>11724</xdr:rowOff>
    </xdr:to>
    <xdr:cxnSp macro="">
      <xdr:nvCxnSpPr>
        <xdr:cNvPr id="38" name="Conector recto de flecha 37">
          <a:extLst>
            <a:ext uri="{FF2B5EF4-FFF2-40B4-BE49-F238E27FC236}">
              <a16:creationId xmlns:a16="http://schemas.microsoft.com/office/drawing/2014/main" id="{A4CD21EA-730B-41BC-AB14-6158FD512912}"/>
            </a:ext>
          </a:extLst>
        </xdr:cNvPr>
        <xdr:cNvCxnSpPr/>
      </xdr:nvCxnSpPr>
      <xdr:spPr>
        <a:xfrm flipH="1" flipV="1">
          <a:off x="24388355" y="1941147"/>
          <a:ext cx="0"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732183</xdr:colOff>
      <xdr:row>3</xdr:row>
      <xdr:rowOff>3314</xdr:rowOff>
    </xdr:from>
    <xdr:to>
      <xdr:col>31</xdr:col>
      <xdr:colOff>732184</xdr:colOff>
      <xdr:row>4</xdr:row>
      <xdr:rowOff>28164</xdr:rowOff>
    </xdr:to>
    <xdr:cxnSp macro="">
      <xdr:nvCxnSpPr>
        <xdr:cNvPr id="39" name="Conector recto de flecha 38">
          <a:extLst>
            <a:ext uri="{FF2B5EF4-FFF2-40B4-BE49-F238E27FC236}">
              <a16:creationId xmlns:a16="http://schemas.microsoft.com/office/drawing/2014/main" id="{3ED538C2-14D9-4D29-BB9A-0B2DB30B85FC}"/>
            </a:ext>
          </a:extLst>
        </xdr:cNvPr>
        <xdr:cNvCxnSpPr/>
      </xdr:nvCxnSpPr>
      <xdr:spPr>
        <a:xfrm flipH="1" flipV="1">
          <a:off x="24354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767332</xdr:colOff>
      <xdr:row>7</xdr:row>
      <xdr:rowOff>237881</xdr:rowOff>
    </xdr:from>
    <xdr:to>
      <xdr:col>34</xdr:col>
      <xdr:colOff>775188</xdr:colOff>
      <xdr:row>8</xdr:row>
      <xdr:rowOff>213458</xdr:rowOff>
    </xdr:to>
    <xdr:cxnSp macro="">
      <xdr:nvCxnSpPr>
        <xdr:cNvPr id="40" name="Conector recto de flecha 39">
          <a:extLst>
            <a:ext uri="{FF2B5EF4-FFF2-40B4-BE49-F238E27FC236}">
              <a16:creationId xmlns:a16="http://schemas.microsoft.com/office/drawing/2014/main" id="{A27474A8-9473-42E1-A518-13912C7CA890}"/>
            </a:ext>
          </a:extLst>
        </xdr:cNvPr>
        <xdr:cNvCxnSpPr/>
      </xdr:nvCxnSpPr>
      <xdr:spPr>
        <a:xfrm flipH="1" flipV="1">
          <a:off x="26665807"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Diana Belem Olvera Guerrero" id="{1B53B15D-EA69-4221-9804-B2EA5AB69540}" userId="S::dbolvera@sesna.gob.mx::8f01aac0-06c9-4ce8-ae9c-7177df02092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3-01-25T03:45:10.55" personId="{1B53B15D-EA69-4221-9804-B2EA5AB69540}" id="{90FEA869-6F3E-4AF6-AA58-0BB48E335B38}">
    <text>Las entidades que conforman el SNA no cuentan con información y evidencia útil para articular esfuerzos en materia de combate y control de la corrupción.</text>
  </threadedComment>
  <threadedComment ref="B14" dT="2023-01-25T03:31:13.71" personId="{1B53B15D-EA69-4221-9804-B2EA5AB69540}" id="{5A03FFF7-7C0C-48FA-AE84-DA34D52975EA}">
    <text>Podría sugerirse: El programa de Implementación de la Política Nacional Anticorrupción carece de proyectos desarrollados en materia de riesgos e inteligencia anticorrupción que contribuyan al logro de los objetivos en materia de anticorrupción establecidos por el Sistema Nacional Anticorrupción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91AB-F3ED-4584-B159-7D00263A55C1}">
  <dimension ref="B1:AT32"/>
  <sheetViews>
    <sheetView zoomScale="80" zoomScaleNormal="80" workbookViewId="0">
      <selection activeCell="C37" sqref="C37"/>
    </sheetView>
  </sheetViews>
  <sheetFormatPr baseColWidth="10" defaultColWidth="11.42578125" defaultRowHeight="15"/>
  <sheetData>
    <row r="1" spans="2:46" ht="18.75">
      <c r="B1" s="14"/>
      <c r="C1" s="14"/>
      <c r="D1" s="14"/>
      <c r="E1" s="14"/>
      <c r="F1" s="14"/>
      <c r="G1" s="14"/>
      <c r="H1" s="14"/>
      <c r="I1" s="14"/>
      <c r="J1" s="14"/>
      <c r="K1" s="14"/>
      <c r="L1" s="14"/>
      <c r="M1" s="14"/>
      <c r="N1" s="14"/>
      <c r="O1" s="14"/>
      <c r="P1" s="14"/>
      <c r="Q1" s="14"/>
      <c r="R1" s="14"/>
      <c r="S1" s="14"/>
      <c r="T1" s="14"/>
      <c r="U1" s="14"/>
      <c r="V1" s="14"/>
      <c r="W1" s="14"/>
      <c r="Y1" s="14"/>
      <c r="Z1" s="14"/>
      <c r="AA1" s="14"/>
      <c r="AB1" s="14"/>
      <c r="AC1" s="14"/>
      <c r="AD1" s="14"/>
      <c r="AE1" s="14"/>
      <c r="AF1" s="14"/>
      <c r="AG1" s="14"/>
      <c r="AH1" s="14"/>
      <c r="AI1" s="14"/>
      <c r="AJ1" s="14"/>
      <c r="AK1" s="14"/>
      <c r="AL1" s="14"/>
      <c r="AM1" s="14"/>
      <c r="AN1" s="14"/>
      <c r="AO1" s="14"/>
      <c r="AP1" s="14"/>
      <c r="AQ1" s="14"/>
      <c r="AR1" s="14"/>
      <c r="AS1" s="14"/>
      <c r="AT1" s="14"/>
    </row>
    <row r="2" spans="2:46" ht="18.75">
      <c r="B2" s="14"/>
      <c r="C2" s="14"/>
      <c r="D2" s="94" t="s">
        <v>0</v>
      </c>
      <c r="E2" s="95"/>
      <c r="F2" s="95"/>
      <c r="G2" s="95"/>
      <c r="H2" s="95"/>
      <c r="I2" s="95"/>
      <c r="J2" s="95"/>
      <c r="K2" s="95"/>
      <c r="L2" s="95"/>
      <c r="M2" s="95"/>
      <c r="N2" s="95"/>
      <c r="O2" s="96"/>
      <c r="P2" s="14"/>
      <c r="Q2" s="14"/>
      <c r="R2" s="14"/>
      <c r="S2" s="14"/>
      <c r="T2" s="14"/>
      <c r="U2" s="14"/>
      <c r="V2" s="14"/>
      <c r="W2" s="14"/>
      <c r="Y2" s="14"/>
      <c r="Z2" s="14"/>
      <c r="AA2" s="94" t="s">
        <v>1</v>
      </c>
      <c r="AB2" s="95"/>
      <c r="AC2" s="95"/>
      <c r="AD2" s="95"/>
      <c r="AE2" s="95"/>
      <c r="AF2" s="95"/>
      <c r="AG2" s="95"/>
      <c r="AH2" s="95"/>
      <c r="AI2" s="95"/>
      <c r="AJ2" s="95"/>
      <c r="AK2" s="95"/>
      <c r="AL2" s="96"/>
      <c r="AM2" s="14"/>
      <c r="AN2" s="14"/>
      <c r="AO2" s="14"/>
      <c r="AP2" s="14"/>
      <c r="AQ2" s="14"/>
      <c r="AR2" s="14"/>
      <c r="AS2" s="14"/>
      <c r="AT2" s="14"/>
    </row>
    <row r="3" spans="2:46" ht="18.75">
      <c r="B3" s="14"/>
      <c r="C3" s="14"/>
      <c r="D3" s="97"/>
      <c r="E3" s="98"/>
      <c r="F3" s="98"/>
      <c r="G3" s="98"/>
      <c r="H3" s="98"/>
      <c r="I3" s="98"/>
      <c r="J3" s="98"/>
      <c r="K3" s="98"/>
      <c r="L3" s="98"/>
      <c r="M3" s="98"/>
      <c r="N3" s="98"/>
      <c r="O3" s="99"/>
      <c r="P3" s="14"/>
      <c r="Q3" s="14"/>
      <c r="R3" s="14"/>
      <c r="S3" s="14"/>
      <c r="T3" s="14"/>
      <c r="U3" s="14"/>
      <c r="V3" s="14"/>
      <c r="W3" s="14"/>
      <c r="Y3" s="14"/>
      <c r="Z3" s="14"/>
      <c r="AA3" s="97"/>
      <c r="AB3" s="98"/>
      <c r="AC3" s="98"/>
      <c r="AD3" s="98"/>
      <c r="AE3" s="98"/>
      <c r="AF3" s="98"/>
      <c r="AG3" s="98"/>
      <c r="AH3" s="98"/>
      <c r="AI3" s="98"/>
      <c r="AJ3" s="98"/>
      <c r="AK3" s="98"/>
      <c r="AL3" s="99"/>
      <c r="AM3" s="14"/>
      <c r="AN3" s="14"/>
      <c r="AO3" s="14"/>
      <c r="AP3" s="14"/>
      <c r="AQ3" s="14"/>
      <c r="AR3" s="14"/>
      <c r="AS3" s="14"/>
      <c r="AT3" s="14"/>
    </row>
    <row r="4" spans="2:46" ht="18.75">
      <c r="B4" s="14"/>
      <c r="C4" s="14"/>
      <c r="D4" s="14"/>
      <c r="E4" s="14"/>
      <c r="F4" s="14"/>
      <c r="G4" s="14"/>
      <c r="H4" s="14"/>
      <c r="I4" s="14"/>
      <c r="J4" s="14"/>
      <c r="K4" s="14"/>
      <c r="L4" s="14"/>
      <c r="M4" s="14"/>
      <c r="N4" s="14"/>
      <c r="O4" s="14"/>
      <c r="P4" s="14"/>
      <c r="Q4" s="14"/>
      <c r="R4" s="14"/>
      <c r="S4" s="14"/>
      <c r="T4" s="14"/>
      <c r="U4" s="14"/>
      <c r="V4" s="14"/>
      <c r="W4" s="14"/>
      <c r="Y4" s="14"/>
      <c r="Z4" s="14"/>
      <c r="AA4" s="14"/>
      <c r="AB4" s="14"/>
      <c r="AC4" s="14"/>
      <c r="AD4" s="14"/>
      <c r="AE4" s="14"/>
      <c r="AF4" s="14"/>
      <c r="AG4" s="14"/>
      <c r="AH4" s="14"/>
      <c r="AI4" s="14"/>
      <c r="AJ4" s="14"/>
      <c r="AK4" s="14"/>
      <c r="AL4" s="14"/>
      <c r="AM4" s="14"/>
      <c r="AN4" s="14"/>
      <c r="AO4" s="14"/>
      <c r="AP4" s="14"/>
      <c r="AQ4" s="14"/>
      <c r="AR4" s="14"/>
      <c r="AS4" s="14"/>
      <c r="AT4" s="14"/>
    </row>
    <row r="5" spans="2:46" ht="18.75">
      <c r="B5" s="14"/>
      <c r="C5" s="15"/>
      <c r="D5" s="15"/>
      <c r="E5" s="14"/>
      <c r="F5" s="100" t="s">
        <v>2</v>
      </c>
      <c r="G5" s="101"/>
      <c r="H5" s="101"/>
      <c r="I5" s="101"/>
      <c r="J5" s="101"/>
      <c r="K5" s="101"/>
      <c r="L5" s="101"/>
      <c r="M5" s="102"/>
      <c r="N5" s="14"/>
      <c r="O5" s="109" t="s">
        <v>3</v>
      </c>
      <c r="P5" s="109"/>
      <c r="Q5" s="109"/>
      <c r="R5" s="14"/>
      <c r="S5" s="14"/>
      <c r="T5" s="14"/>
      <c r="U5" s="14"/>
      <c r="V5" s="14"/>
      <c r="W5" s="14"/>
      <c r="Y5" s="14"/>
      <c r="Z5" s="15"/>
      <c r="AA5" s="15"/>
      <c r="AB5" s="14"/>
      <c r="AC5" s="94" t="s">
        <v>4</v>
      </c>
      <c r="AD5" s="95"/>
      <c r="AE5" s="95"/>
      <c r="AF5" s="95"/>
      <c r="AG5" s="95"/>
      <c r="AH5" s="95"/>
      <c r="AI5" s="95"/>
      <c r="AJ5" s="96"/>
      <c r="AK5" s="14"/>
      <c r="AL5" s="15"/>
      <c r="AM5" s="15"/>
      <c r="AN5" s="14"/>
      <c r="AO5" s="14"/>
      <c r="AP5" s="14"/>
      <c r="AQ5" s="14"/>
      <c r="AR5" s="14"/>
      <c r="AS5" s="14"/>
      <c r="AT5" s="14"/>
    </row>
    <row r="6" spans="2:46" ht="18.75">
      <c r="B6" s="14"/>
      <c r="C6" s="15"/>
      <c r="D6" s="15"/>
      <c r="E6" s="14"/>
      <c r="F6" s="103"/>
      <c r="G6" s="104"/>
      <c r="H6" s="104"/>
      <c r="I6" s="104"/>
      <c r="J6" s="104"/>
      <c r="K6" s="104"/>
      <c r="L6" s="104"/>
      <c r="M6" s="105"/>
      <c r="N6" s="14"/>
      <c r="O6" s="109"/>
      <c r="P6" s="109"/>
      <c r="Q6" s="109"/>
      <c r="R6" s="14"/>
      <c r="S6" s="14"/>
      <c r="T6" s="14"/>
      <c r="U6" s="14"/>
      <c r="V6" s="14"/>
      <c r="W6" s="14"/>
      <c r="Y6" s="14"/>
      <c r="Z6" s="15"/>
      <c r="AA6" s="15"/>
      <c r="AB6" s="14"/>
      <c r="AC6" s="110"/>
      <c r="AD6" s="111"/>
      <c r="AE6" s="111"/>
      <c r="AF6" s="111"/>
      <c r="AG6" s="111"/>
      <c r="AH6" s="111"/>
      <c r="AI6" s="111"/>
      <c r="AJ6" s="112"/>
      <c r="AK6" s="14"/>
      <c r="AL6" s="15"/>
      <c r="AM6" s="15"/>
      <c r="AN6" s="14"/>
      <c r="AO6" s="14"/>
      <c r="AP6" s="14"/>
      <c r="AQ6" s="14"/>
      <c r="AR6" s="14"/>
      <c r="AS6" s="14"/>
      <c r="AT6" s="14"/>
    </row>
    <row r="7" spans="2:46" ht="18.75">
      <c r="B7" s="14"/>
      <c r="C7" s="15"/>
      <c r="D7" s="15"/>
      <c r="E7" s="14"/>
      <c r="F7" s="103"/>
      <c r="G7" s="104"/>
      <c r="H7" s="104"/>
      <c r="I7" s="104"/>
      <c r="J7" s="104"/>
      <c r="K7" s="104"/>
      <c r="L7" s="104"/>
      <c r="M7" s="105"/>
      <c r="N7" s="14"/>
      <c r="O7" s="109"/>
      <c r="P7" s="109"/>
      <c r="Q7" s="109"/>
      <c r="R7" s="14"/>
      <c r="S7" s="14"/>
      <c r="T7" s="14"/>
      <c r="U7" s="14"/>
      <c r="V7" s="14"/>
      <c r="W7" s="14"/>
      <c r="Y7" s="14"/>
      <c r="Z7" s="15"/>
      <c r="AA7" s="15"/>
      <c r="AB7" s="14"/>
      <c r="AC7" s="110"/>
      <c r="AD7" s="111"/>
      <c r="AE7" s="111"/>
      <c r="AF7" s="111"/>
      <c r="AG7" s="111"/>
      <c r="AH7" s="111"/>
      <c r="AI7" s="111"/>
      <c r="AJ7" s="112"/>
      <c r="AK7" s="14"/>
      <c r="AL7" s="15"/>
      <c r="AM7" s="15"/>
      <c r="AN7" s="14"/>
      <c r="AO7" s="14"/>
      <c r="AP7" s="14"/>
      <c r="AQ7" s="14"/>
      <c r="AR7" s="14"/>
      <c r="AS7" s="14"/>
      <c r="AT7" s="14"/>
    </row>
    <row r="8" spans="2:46" ht="18.75">
      <c r="B8" s="14"/>
      <c r="C8" s="15"/>
      <c r="D8" s="15"/>
      <c r="E8" s="14"/>
      <c r="F8" s="106"/>
      <c r="G8" s="107"/>
      <c r="H8" s="107"/>
      <c r="I8" s="107"/>
      <c r="J8" s="107"/>
      <c r="K8" s="107"/>
      <c r="L8" s="107"/>
      <c r="M8" s="108"/>
      <c r="N8" s="14"/>
      <c r="O8" s="109"/>
      <c r="P8" s="109"/>
      <c r="Q8" s="109"/>
      <c r="R8" s="14"/>
      <c r="S8" s="14"/>
      <c r="T8" s="14"/>
      <c r="U8" s="14"/>
      <c r="V8" s="14"/>
      <c r="W8" s="14"/>
      <c r="Y8" s="14"/>
      <c r="Z8" s="15"/>
      <c r="AA8" s="15"/>
      <c r="AB8" s="14"/>
      <c r="AC8" s="97"/>
      <c r="AD8" s="98"/>
      <c r="AE8" s="98"/>
      <c r="AF8" s="98"/>
      <c r="AG8" s="98"/>
      <c r="AH8" s="98"/>
      <c r="AI8" s="98"/>
      <c r="AJ8" s="99"/>
      <c r="AK8" s="14"/>
      <c r="AL8" s="15"/>
      <c r="AM8" s="15"/>
      <c r="AN8" s="14"/>
      <c r="AO8" s="14"/>
      <c r="AP8" s="14"/>
      <c r="AQ8" s="14"/>
      <c r="AR8" s="14"/>
      <c r="AS8" s="14"/>
      <c r="AT8" s="14"/>
    </row>
    <row r="9" spans="2:46" ht="18.75">
      <c r="B9" s="14"/>
      <c r="C9" s="14"/>
      <c r="D9" s="14"/>
      <c r="E9" s="14"/>
      <c r="F9" s="14"/>
      <c r="G9" s="14"/>
      <c r="H9" s="14"/>
      <c r="I9" s="14"/>
      <c r="J9" s="14"/>
      <c r="K9" s="16"/>
      <c r="L9" s="14"/>
      <c r="M9" s="14"/>
      <c r="N9" s="14"/>
      <c r="O9" s="109"/>
      <c r="P9" s="109"/>
      <c r="Q9" s="109"/>
      <c r="R9" s="14"/>
      <c r="S9" s="14"/>
      <c r="T9" s="14"/>
      <c r="U9" s="14"/>
      <c r="V9" s="14"/>
      <c r="W9" s="14"/>
      <c r="Y9" s="14"/>
      <c r="Z9" s="14"/>
      <c r="AA9" s="14"/>
      <c r="AB9" s="14"/>
      <c r="AC9" s="14"/>
      <c r="AD9" s="14"/>
      <c r="AE9" s="14"/>
      <c r="AF9" s="14"/>
      <c r="AG9" s="14"/>
      <c r="AH9" s="16"/>
      <c r="AI9" s="14"/>
      <c r="AJ9" s="14"/>
      <c r="AK9" s="14"/>
      <c r="AL9" s="14"/>
      <c r="AM9" s="14"/>
      <c r="AN9" s="14"/>
      <c r="AO9" s="14"/>
      <c r="AP9" s="14"/>
      <c r="AQ9" s="14"/>
      <c r="AR9" s="14"/>
      <c r="AS9" s="14"/>
      <c r="AT9" s="14"/>
    </row>
    <row r="10" spans="2:46" ht="18.75">
      <c r="B10" s="14"/>
      <c r="C10" s="14"/>
      <c r="D10" s="14"/>
      <c r="E10" s="14"/>
      <c r="F10" s="94" t="s">
        <v>5</v>
      </c>
      <c r="G10" s="95"/>
      <c r="H10" s="95"/>
      <c r="I10" s="95"/>
      <c r="J10" s="95"/>
      <c r="K10" s="95"/>
      <c r="L10" s="95"/>
      <c r="M10" s="96"/>
      <c r="N10" s="14"/>
      <c r="O10" s="109"/>
      <c r="P10" s="109"/>
      <c r="Q10" s="109"/>
      <c r="R10" s="14"/>
      <c r="S10" s="14"/>
      <c r="T10" s="14"/>
      <c r="U10" s="14"/>
      <c r="V10" s="14"/>
      <c r="W10" s="14"/>
      <c r="Y10" s="14"/>
      <c r="Z10" s="14"/>
      <c r="AA10" s="14"/>
      <c r="AB10" s="14"/>
      <c r="AC10" s="113" t="s">
        <v>6</v>
      </c>
      <c r="AD10" s="114"/>
      <c r="AE10" s="114"/>
      <c r="AF10" s="114"/>
      <c r="AG10" s="114"/>
      <c r="AH10" s="114"/>
      <c r="AI10" s="114"/>
      <c r="AJ10" s="115"/>
      <c r="AK10" s="14"/>
      <c r="AL10" s="14"/>
      <c r="AM10" s="14"/>
      <c r="AN10" s="14"/>
      <c r="AO10" s="14"/>
      <c r="AP10" s="14"/>
      <c r="AQ10" s="14"/>
      <c r="AR10" s="14"/>
      <c r="AS10" s="14"/>
      <c r="AT10" s="14"/>
    </row>
    <row r="11" spans="2:46" ht="18.75">
      <c r="B11" s="14"/>
      <c r="C11" s="14"/>
      <c r="D11" s="14"/>
      <c r="E11" s="14"/>
      <c r="F11" s="110"/>
      <c r="G11" s="111"/>
      <c r="H11" s="111"/>
      <c r="I11" s="111"/>
      <c r="J11" s="111"/>
      <c r="K11" s="111"/>
      <c r="L11" s="111"/>
      <c r="M11" s="112"/>
      <c r="N11" s="14"/>
      <c r="O11" s="109"/>
      <c r="P11" s="109"/>
      <c r="Q11" s="109"/>
      <c r="R11" s="14"/>
      <c r="S11" s="14"/>
      <c r="T11" s="14"/>
      <c r="U11" s="14"/>
      <c r="V11" s="14"/>
      <c r="W11" s="14"/>
      <c r="Y11" s="14"/>
      <c r="Z11" s="14"/>
      <c r="AA11" s="14"/>
      <c r="AB11" s="14"/>
      <c r="AC11" s="116"/>
      <c r="AD11" s="117"/>
      <c r="AE11" s="117"/>
      <c r="AF11" s="117"/>
      <c r="AG11" s="117"/>
      <c r="AH11" s="117"/>
      <c r="AI11" s="117"/>
      <c r="AJ11" s="118"/>
      <c r="AK11" s="14"/>
      <c r="AL11" s="14"/>
      <c r="AM11" s="14"/>
      <c r="AN11" s="14"/>
      <c r="AO11" s="14"/>
      <c r="AP11" s="14"/>
      <c r="AQ11" s="14"/>
      <c r="AR11" s="14"/>
      <c r="AS11" s="14"/>
      <c r="AT11" s="14"/>
    </row>
    <row r="12" spans="2:46" ht="18.75">
      <c r="B12" s="14"/>
      <c r="C12" s="14"/>
      <c r="D12" s="14"/>
      <c r="E12" s="14"/>
      <c r="F12" s="97"/>
      <c r="G12" s="98"/>
      <c r="H12" s="98"/>
      <c r="I12" s="98"/>
      <c r="J12" s="98"/>
      <c r="K12" s="98"/>
      <c r="L12" s="98"/>
      <c r="M12" s="99"/>
      <c r="N12" s="14"/>
      <c r="O12" s="14"/>
      <c r="P12" s="14"/>
      <c r="Q12" s="14"/>
      <c r="R12" s="14"/>
      <c r="S12" s="14"/>
      <c r="T12" s="14"/>
      <c r="U12" s="14"/>
      <c r="V12" s="14" t="s">
        <v>7</v>
      </c>
      <c r="W12" s="14"/>
      <c r="Y12" s="14"/>
      <c r="Z12" s="14"/>
      <c r="AA12" s="14"/>
      <c r="AB12" s="14"/>
      <c r="AC12" s="119"/>
      <c r="AD12" s="120"/>
      <c r="AE12" s="120"/>
      <c r="AF12" s="120"/>
      <c r="AG12" s="120"/>
      <c r="AH12" s="120"/>
      <c r="AI12" s="120"/>
      <c r="AJ12" s="121"/>
      <c r="AK12" s="14"/>
      <c r="AL12" s="14"/>
      <c r="AM12" s="14"/>
      <c r="AN12" s="14"/>
      <c r="AO12" s="14"/>
      <c r="AP12" s="14"/>
      <c r="AQ12" s="14"/>
      <c r="AR12" s="14"/>
      <c r="AS12" s="14"/>
      <c r="AT12" s="14"/>
    </row>
    <row r="13" spans="2:46" ht="18.75">
      <c r="B13" s="14"/>
      <c r="C13" s="14"/>
      <c r="D13" s="14"/>
      <c r="E13" s="14"/>
      <c r="F13" s="14"/>
      <c r="G13" s="14"/>
      <c r="H13" s="14"/>
      <c r="I13" s="14"/>
      <c r="J13" s="14"/>
      <c r="K13" s="14"/>
      <c r="L13" s="14"/>
      <c r="M13" s="14"/>
      <c r="N13" s="14"/>
      <c r="O13" s="14"/>
      <c r="P13" s="14"/>
      <c r="Q13" s="14"/>
      <c r="R13" s="14"/>
      <c r="S13" s="14" t="s">
        <v>7</v>
      </c>
      <c r="T13" s="14"/>
      <c r="U13" s="14"/>
      <c r="V13" s="14"/>
      <c r="W13" s="14"/>
      <c r="Y13" s="14"/>
      <c r="Z13" s="14"/>
      <c r="AA13" s="14"/>
      <c r="AB13" s="14"/>
      <c r="AC13" s="14"/>
      <c r="AD13" s="14"/>
      <c r="AE13" s="14"/>
      <c r="AF13" s="14"/>
      <c r="AG13" s="14"/>
      <c r="AH13" s="14"/>
      <c r="AI13" s="14"/>
      <c r="AJ13" s="14"/>
      <c r="AK13" s="14"/>
      <c r="AL13" s="14"/>
      <c r="AM13" s="14"/>
      <c r="AN13" s="14"/>
      <c r="AO13" s="14"/>
      <c r="AP13" s="14" t="s">
        <v>7</v>
      </c>
      <c r="AQ13" s="14"/>
      <c r="AR13" s="14"/>
      <c r="AS13" s="14"/>
      <c r="AT13" s="14"/>
    </row>
    <row r="14" spans="2:46" ht="18.75">
      <c r="B14" s="123" t="s">
        <v>8</v>
      </c>
      <c r="C14" s="123"/>
      <c r="D14" s="123"/>
      <c r="E14" s="123"/>
      <c r="F14" s="123"/>
      <c r="G14" s="123"/>
      <c r="H14" s="123"/>
      <c r="I14" s="123"/>
      <c r="J14" s="123"/>
      <c r="K14" s="123"/>
      <c r="L14" s="123"/>
      <c r="M14" s="123"/>
      <c r="N14" s="123"/>
      <c r="O14" s="123"/>
      <c r="P14" s="123"/>
      <c r="Q14" s="123"/>
      <c r="R14" s="123"/>
      <c r="S14" s="14"/>
      <c r="T14" s="124" t="s">
        <v>9</v>
      </c>
      <c r="U14" s="124"/>
      <c r="V14" s="124"/>
      <c r="W14" s="124"/>
      <c r="Y14" s="123" t="s">
        <v>10</v>
      </c>
      <c r="Z14" s="123"/>
      <c r="AA14" s="123"/>
      <c r="AB14" s="123"/>
      <c r="AC14" s="123"/>
      <c r="AD14" s="123"/>
      <c r="AE14" s="123"/>
      <c r="AF14" s="123"/>
      <c r="AG14" s="123"/>
      <c r="AH14" s="123"/>
      <c r="AI14" s="123"/>
      <c r="AJ14" s="123"/>
      <c r="AK14" s="123"/>
      <c r="AL14" s="123"/>
      <c r="AM14" s="123"/>
      <c r="AN14" s="123"/>
      <c r="AO14" s="123"/>
      <c r="AP14" s="14"/>
      <c r="AQ14" s="14"/>
      <c r="AR14" s="122" t="s">
        <v>11</v>
      </c>
      <c r="AS14" s="122"/>
      <c r="AT14" s="122"/>
    </row>
    <row r="15" spans="2:46" ht="18.75">
      <c r="B15" s="123"/>
      <c r="C15" s="123"/>
      <c r="D15" s="123"/>
      <c r="E15" s="123"/>
      <c r="F15" s="123"/>
      <c r="G15" s="123"/>
      <c r="H15" s="123"/>
      <c r="I15" s="123"/>
      <c r="J15" s="123"/>
      <c r="K15" s="123"/>
      <c r="L15" s="123"/>
      <c r="M15" s="123"/>
      <c r="N15" s="123"/>
      <c r="O15" s="123"/>
      <c r="P15" s="123"/>
      <c r="Q15" s="123"/>
      <c r="R15" s="123"/>
      <c r="S15" s="14"/>
      <c r="T15" s="124"/>
      <c r="U15" s="124"/>
      <c r="V15" s="124"/>
      <c r="W15" s="124"/>
      <c r="Y15" s="123"/>
      <c r="Z15" s="123"/>
      <c r="AA15" s="123"/>
      <c r="AB15" s="123"/>
      <c r="AC15" s="123"/>
      <c r="AD15" s="123"/>
      <c r="AE15" s="123"/>
      <c r="AF15" s="123"/>
      <c r="AG15" s="123"/>
      <c r="AH15" s="123"/>
      <c r="AI15" s="123"/>
      <c r="AJ15" s="123"/>
      <c r="AK15" s="123"/>
      <c r="AL15" s="123"/>
      <c r="AM15" s="123"/>
      <c r="AN15" s="123"/>
      <c r="AO15" s="123"/>
      <c r="AP15" s="14"/>
      <c r="AQ15" s="14"/>
      <c r="AR15" s="122"/>
      <c r="AS15" s="122"/>
      <c r="AT15" s="122"/>
    </row>
    <row r="16" spans="2:46" ht="18.75">
      <c r="B16" s="14"/>
      <c r="C16" s="14"/>
      <c r="D16" s="14"/>
      <c r="E16" s="14"/>
      <c r="F16" s="14"/>
      <c r="G16" s="14"/>
      <c r="H16" s="14"/>
      <c r="I16" s="14"/>
      <c r="J16" s="14"/>
      <c r="K16" s="14"/>
      <c r="L16" s="14"/>
      <c r="M16" s="14"/>
      <c r="N16" s="14"/>
      <c r="O16" s="14"/>
      <c r="P16" s="14"/>
      <c r="Q16" s="14"/>
      <c r="R16" s="14"/>
      <c r="S16" s="14"/>
      <c r="T16" s="14"/>
      <c r="U16" s="14"/>
      <c r="V16" s="14"/>
      <c r="W16" s="14"/>
      <c r="Y16" s="14"/>
      <c r="Z16" s="14"/>
      <c r="AA16" s="14"/>
      <c r="AB16" s="14"/>
      <c r="AC16" s="14"/>
      <c r="AD16" s="14"/>
      <c r="AE16" s="14"/>
      <c r="AF16" s="14"/>
      <c r="AG16" s="14"/>
      <c r="AH16" s="14"/>
      <c r="AI16" s="14"/>
      <c r="AJ16" s="14"/>
      <c r="AK16" s="14"/>
      <c r="AL16" s="14"/>
      <c r="AM16" s="14"/>
      <c r="AN16" s="14"/>
      <c r="AO16" s="14"/>
      <c r="AP16" s="14"/>
      <c r="AQ16" s="14"/>
      <c r="AR16" s="14"/>
      <c r="AS16" s="14"/>
      <c r="AT16" s="14"/>
    </row>
    <row r="17" spans="2:46" ht="18.75" customHeight="1">
      <c r="B17" s="14"/>
      <c r="C17" s="15"/>
      <c r="D17" s="15"/>
      <c r="E17" s="17"/>
      <c r="F17" s="94" t="s">
        <v>12</v>
      </c>
      <c r="G17" s="96"/>
      <c r="H17" s="14"/>
      <c r="I17" s="15"/>
      <c r="J17" s="15"/>
      <c r="K17" s="123" t="s">
        <v>13</v>
      </c>
      <c r="L17" s="123"/>
      <c r="M17" s="123"/>
      <c r="N17" s="14"/>
      <c r="O17" s="109" t="s">
        <v>14</v>
      </c>
      <c r="P17" s="109"/>
      <c r="Q17" s="109"/>
      <c r="R17" s="109"/>
      <c r="S17" s="14"/>
      <c r="T17" s="14"/>
      <c r="U17" s="14"/>
      <c r="V17" s="14"/>
      <c r="W17" s="14"/>
      <c r="Y17" s="14"/>
      <c r="Z17" s="15"/>
      <c r="AA17" s="15"/>
      <c r="AB17" s="17"/>
      <c r="AC17" s="94" t="s">
        <v>15</v>
      </c>
      <c r="AD17" s="96"/>
      <c r="AE17" s="14"/>
      <c r="AF17" s="15"/>
      <c r="AG17" s="15"/>
      <c r="AH17" s="14"/>
      <c r="AI17" s="94" t="s">
        <v>16</v>
      </c>
      <c r="AJ17" s="96"/>
      <c r="AK17" s="14"/>
      <c r="AL17" s="15"/>
      <c r="AM17" s="15"/>
      <c r="AN17" s="14"/>
      <c r="AO17" s="14"/>
      <c r="AP17" s="14"/>
      <c r="AQ17" s="14"/>
      <c r="AR17" s="14"/>
      <c r="AS17" s="14"/>
      <c r="AT17" s="14"/>
    </row>
    <row r="18" spans="2:46" ht="18.75">
      <c r="B18" s="14"/>
      <c r="C18" s="15"/>
      <c r="D18" s="15"/>
      <c r="E18" s="15"/>
      <c r="F18" s="110"/>
      <c r="G18" s="112"/>
      <c r="H18" s="14"/>
      <c r="I18" s="15"/>
      <c r="J18" s="15"/>
      <c r="K18" s="123"/>
      <c r="L18" s="123"/>
      <c r="M18" s="123"/>
      <c r="N18" s="14"/>
      <c r="O18" s="109"/>
      <c r="P18" s="109"/>
      <c r="Q18" s="109"/>
      <c r="R18" s="109"/>
      <c r="S18" s="14"/>
      <c r="T18" s="14"/>
      <c r="U18" s="14"/>
      <c r="V18" s="14"/>
      <c r="W18" s="14"/>
      <c r="Y18" s="14"/>
      <c r="Z18" s="15"/>
      <c r="AA18" s="15"/>
      <c r="AB18" s="15"/>
      <c r="AC18" s="110"/>
      <c r="AD18" s="112"/>
      <c r="AE18" s="14"/>
      <c r="AF18" s="15"/>
      <c r="AG18" s="15"/>
      <c r="AH18" s="14"/>
      <c r="AI18" s="110"/>
      <c r="AJ18" s="112"/>
      <c r="AK18" s="14"/>
      <c r="AL18" s="15"/>
      <c r="AM18" s="15"/>
      <c r="AN18" s="14"/>
      <c r="AO18" s="14"/>
      <c r="AP18" s="14"/>
      <c r="AQ18" s="14"/>
      <c r="AR18" s="14"/>
      <c r="AS18" s="14"/>
      <c r="AT18" s="14"/>
    </row>
    <row r="19" spans="2:46" ht="18.75">
      <c r="B19" s="14"/>
      <c r="C19" s="15"/>
      <c r="D19" s="15"/>
      <c r="E19" s="15"/>
      <c r="F19" s="110"/>
      <c r="G19" s="112"/>
      <c r="H19" s="14"/>
      <c r="I19" s="15"/>
      <c r="J19" s="15"/>
      <c r="K19" s="123"/>
      <c r="L19" s="123"/>
      <c r="M19" s="123"/>
      <c r="N19" s="14"/>
      <c r="O19" s="109"/>
      <c r="P19" s="109"/>
      <c r="Q19" s="109"/>
      <c r="R19" s="109"/>
      <c r="S19" s="14"/>
      <c r="T19" s="14"/>
      <c r="U19" s="14"/>
      <c r="V19" s="14"/>
      <c r="W19" s="14"/>
      <c r="Y19" s="14"/>
      <c r="Z19" s="15"/>
      <c r="AA19" s="15"/>
      <c r="AB19" s="15"/>
      <c r="AC19" s="110"/>
      <c r="AD19" s="112"/>
      <c r="AE19" s="14"/>
      <c r="AF19" s="15"/>
      <c r="AG19" s="15"/>
      <c r="AH19" s="14"/>
      <c r="AI19" s="110"/>
      <c r="AJ19" s="112"/>
      <c r="AK19" s="14"/>
      <c r="AL19" s="15"/>
      <c r="AM19" s="15"/>
      <c r="AN19" s="14"/>
      <c r="AO19" s="14"/>
      <c r="AP19" s="14"/>
      <c r="AQ19" s="14"/>
      <c r="AR19" s="14"/>
      <c r="AS19" s="14"/>
      <c r="AT19" s="14"/>
    </row>
    <row r="20" spans="2:46" ht="18.75">
      <c r="B20" s="14"/>
      <c r="C20" s="15"/>
      <c r="D20" s="15"/>
      <c r="E20" s="15"/>
      <c r="F20" s="110"/>
      <c r="G20" s="112"/>
      <c r="H20" s="14"/>
      <c r="I20" s="15"/>
      <c r="J20" s="15"/>
      <c r="K20" s="123"/>
      <c r="L20" s="123"/>
      <c r="M20" s="123"/>
      <c r="N20" s="14"/>
      <c r="O20" s="109"/>
      <c r="P20" s="109"/>
      <c r="Q20" s="109"/>
      <c r="R20" s="109"/>
      <c r="S20" s="14"/>
      <c r="T20" s="14"/>
      <c r="U20" s="14"/>
      <c r="V20" s="14"/>
      <c r="W20" s="14"/>
      <c r="Y20" s="14"/>
      <c r="Z20" s="15"/>
      <c r="AA20" s="15"/>
      <c r="AB20" s="15"/>
      <c r="AC20" s="110"/>
      <c r="AD20" s="112"/>
      <c r="AE20" s="14"/>
      <c r="AF20" s="15"/>
      <c r="AG20" s="15"/>
      <c r="AH20" s="14"/>
      <c r="AI20" s="110"/>
      <c r="AJ20" s="112"/>
      <c r="AK20" s="14"/>
      <c r="AL20" s="15"/>
      <c r="AM20" s="15"/>
      <c r="AN20" s="14"/>
      <c r="AO20" s="14"/>
      <c r="AP20" s="14"/>
      <c r="AQ20" s="14"/>
      <c r="AR20" s="14"/>
      <c r="AS20" s="14"/>
      <c r="AT20" s="14"/>
    </row>
    <row r="21" spans="2:46" ht="18.75">
      <c r="B21" s="14"/>
      <c r="C21" s="15"/>
      <c r="D21" s="15"/>
      <c r="E21" s="18"/>
      <c r="F21" s="97"/>
      <c r="G21" s="99"/>
      <c r="H21" s="14"/>
      <c r="I21" s="15"/>
      <c r="J21" s="15"/>
      <c r="K21" s="123"/>
      <c r="L21" s="123"/>
      <c r="M21" s="123"/>
      <c r="N21" s="14"/>
      <c r="O21" s="109"/>
      <c r="P21" s="109"/>
      <c r="Q21" s="109"/>
      <c r="R21" s="109"/>
      <c r="S21" s="14"/>
      <c r="T21" s="14"/>
      <c r="U21" s="14"/>
      <c r="V21" s="14"/>
      <c r="W21" s="14"/>
      <c r="Y21" s="14"/>
      <c r="Z21" s="15"/>
      <c r="AA21" s="15"/>
      <c r="AB21" s="18"/>
      <c r="AC21" s="97"/>
      <c r="AD21" s="99"/>
      <c r="AE21" s="14"/>
      <c r="AF21" s="15"/>
      <c r="AG21" s="15"/>
      <c r="AH21" s="14"/>
      <c r="AI21" s="97"/>
      <c r="AJ21" s="99"/>
      <c r="AK21" s="14"/>
      <c r="AL21" s="15"/>
      <c r="AM21" s="15"/>
      <c r="AN21" s="14"/>
      <c r="AO21" s="14"/>
      <c r="AP21" s="14"/>
      <c r="AQ21" s="14"/>
      <c r="AR21" s="14"/>
      <c r="AS21" s="14"/>
      <c r="AT21" s="14"/>
    </row>
    <row r="22" spans="2:46" ht="18.75">
      <c r="B22" s="14"/>
      <c r="C22" s="14"/>
      <c r="D22" s="14"/>
      <c r="E22" s="14"/>
      <c r="F22" s="14"/>
      <c r="G22" s="14"/>
      <c r="H22" s="14"/>
      <c r="I22" s="14"/>
      <c r="J22" s="14"/>
      <c r="K22" s="14"/>
      <c r="L22" s="14"/>
      <c r="M22" s="14"/>
      <c r="N22" s="14"/>
      <c r="O22" s="109"/>
      <c r="P22" s="109"/>
      <c r="Q22" s="109"/>
      <c r="R22" s="109"/>
      <c r="S22" s="14"/>
      <c r="T22" s="14"/>
      <c r="U22" s="14"/>
      <c r="V22" s="14"/>
      <c r="W22" s="14"/>
      <c r="Y22" s="14"/>
      <c r="Z22" s="14"/>
      <c r="AA22" s="14"/>
      <c r="AB22" s="14"/>
      <c r="AC22" s="14"/>
      <c r="AD22" s="14"/>
      <c r="AE22" s="14"/>
      <c r="AF22" s="14"/>
      <c r="AG22" s="14"/>
      <c r="AH22" s="14"/>
      <c r="AI22" s="14"/>
      <c r="AJ22" s="14"/>
      <c r="AK22" s="14"/>
      <c r="AL22" s="14"/>
      <c r="AM22" s="14"/>
      <c r="AN22" s="14"/>
      <c r="AO22" s="14"/>
      <c r="AP22" s="14"/>
      <c r="AQ22" s="14"/>
      <c r="AR22" s="14"/>
      <c r="AS22" s="14"/>
      <c r="AT22" s="14"/>
    </row>
    <row r="23" spans="2:46" ht="18.75" customHeight="1">
      <c r="B23" s="14"/>
      <c r="C23" s="15"/>
      <c r="D23" s="15"/>
      <c r="E23" s="123" t="s">
        <v>17</v>
      </c>
      <c r="F23" s="123"/>
      <c r="G23" s="123"/>
      <c r="H23" s="123"/>
      <c r="I23" s="15"/>
      <c r="J23" s="15"/>
      <c r="K23" s="123" t="s">
        <v>18</v>
      </c>
      <c r="L23" s="123"/>
      <c r="M23" s="123"/>
      <c r="N23" s="14"/>
      <c r="O23" s="109"/>
      <c r="P23" s="109"/>
      <c r="Q23" s="109"/>
      <c r="R23" s="109"/>
      <c r="S23" s="14"/>
      <c r="T23" s="14"/>
      <c r="U23" s="14"/>
      <c r="V23" s="14"/>
      <c r="W23" s="14"/>
      <c r="Y23" s="14"/>
      <c r="Z23" s="15"/>
      <c r="AA23" s="15"/>
      <c r="AB23" s="14"/>
      <c r="AC23" s="94" t="s">
        <v>19</v>
      </c>
      <c r="AD23" s="96"/>
      <c r="AE23" s="14"/>
      <c r="AF23" s="15"/>
      <c r="AG23" s="15"/>
      <c r="AH23" s="16"/>
      <c r="AI23" s="94" t="s">
        <v>20</v>
      </c>
      <c r="AJ23" s="96"/>
      <c r="AK23" s="14"/>
      <c r="AL23" s="15"/>
      <c r="AM23" s="15"/>
      <c r="AN23" s="14"/>
      <c r="AO23" s="14"/>
      <c r="AP23" s="14"/>
      <c r="AQ23" s="14"/>
      <c r="AR23" s="14"/>
      <c r="AS23" s="14"/>
      <c r="AT23" s="14"/>
    </row>
    <row r="24" spans="2:46" ht="18.75">
      <c r="B24" s="14"/>
      <c r="C24" s="15"/>
      <c r="D24" s="15"/>
      <c r="E24" s="123"/>
      <c r="F24" s="123"/>
      <c r="G24" s="123"/>
      <c r="H24" s="123"/>
      <c r="I24" s="15"/>
      <c r="J24" s="15"/>
      <c r="K24" s="123"/>
      <c r="L24" s="123"/>
      <c r="M24" s="123"/>
      <c r="N24" s="14"/>
      <c r="O24" s="109"/>
      <c r="P24" s="109"/>
      <c r="Q24" s="109"/>
      <c r="R24" s="109"/>
      <c r="S24" s="14"/>
      <c r="T24" s="14"/>
      <c r="U24" s="14"/>
      <c r="V24" s="14"/>
      <c r="W24" s="14"/>
      <c r="Y24" s="14"/>
      <c r="Z24" s="15"/>
      <c r="AA24" s="15"/>
      <c r="AB24" s="14"/>
      <c r="AC24" s="110"/>
      <c r="AD24" s="112"/>
      <c r="AE24" s="14"/>
      <c r="AF24" s="15"/>
      <c r="AG24" s="15"/>
      <c r="AH24" s="16"/>
      <c r="AI24" s="110"/>
      <c r="AJ24" s="112"/>
      <c r="AK24" s="14"/>
      <c r="AL24" s="15"/>
      <c r="AM24" s="15"/>
      <c r="AN24" s="14"/>
      <c r="AO24" s="14"/>
      <c r="AP24" s="14"/>
      <c r="AQ24" s="14"/>
      <c r="AR24" s="14"/>
      <c r="AS24" s="14"/>
      <c r="AT24" s="14"/>
    </row>
    <row r="25" spans="2:46" ht="18.75">
      <c r="B25" s="14"/>
      <c r="C25" s="15"/>
      <c r="D25" s="15"/>
      <c r="E25" s="123"/>
      <c r="F25" s="123"/>
      <c r="G25" s="123"/>
      <c r="H25" s="123"/>
      <c r="I25" s="15"/>
      <c r="J25" s="15"/>
      <c r="K25" s="123"/>
      <c r="L25" s="123"/>
      <c r="M25" s="123"/>
      <c r="N25" s="14"/>
      <c r="O25" s="109"/>
      <c r="P25" s="109"/>
      <c r="Q25" s="109"/>
      <c r="R25" s="109"/>
      <c r="S25" s="14"/>
      <c r="T25" s="14"/>
      <c r="U25" s="14"/>
      <c r="V25" s="14"/>
      <c r="W25" s="14"/>
      <c r="Y25" s="14"/>
      <c r="Z25" s="15"/>
      <c r="AA25" s="15"/>
      <c r="AB25" s="14"/>
      <c r="AC25" s="110"/>
      <c r="AD25" s="112"/>
      <c r="AE25" s="14"/>
      <c r="AF25" s="15"/>
      <c r="AG25" s="15"/>
      <c r="AH25" s="16"/>
      <c r="AI25" s="110"/>
      <c r="AJ25" s="112"/>
      <c r="AK25" s="14"/>
      <c r="AL25" s="15"/>
      <c r="AM25" s="15"/>
      <c r="AN25" s="14"/>
      <c r="AO25" s="14"/>
      <c r="AP25" s="14"/>
      <c r="AQ25" s="14"/>
      <c r="AR25" s="14"/>
      <c r="AS25" s="14"/>
      <c r="AT25" s="14"/>
    </row>
    <row r="26" spans="2:46" ht="18.75">
      <c r="B26" s="14"/>
      <c r="C26" s="15"/>
      <c r="D26" s="15"/>
      <c r="E26" s="123"/>
      <c r="F26" s="123"/>
      <c r="G26" s="123"/>
      <c r="H26" s="123"/>
      <c r="I26" s="15"/>
      <c r="J26" s="15"/>
      <c r="K26" s="123"/>
      <c r="L26" s="123"/>
      <c r="M26" s="123"/>
      <c r="N26" s="14"/>
      <c r="O26" s="109"/>
      <c r="P26" s="109"/>
      <c r="Q26" s="109"/>
      <c r="R26" s="109"/>
      <c r="S26" s="14"/>
      <c r="T26" s="14"/>
      <c r="U26" s="14"/>
      <c r="V26" s="14"/>
      <c r="W26" s="14"/>
      <c r="Y26" s="14"/>
      <c r="Z26" s="15"/>
      <c r="AA26" s="15"/>
      <c r="AB26" s="14"/>
      <c r="AC26" s="110"/>
      <c r="AD26" s="112"/>
      <c r="AE26" s="14"/>
      <c r="AF26" s="15"/>
      <c r="AG26" s="15"/>
      <c r="AH26" s="16"/>
      <c r="AI26" s="110"/>
      <c r="AJ26" s="112"/>
      <c r="AK26" s="14"/>
      <c r="AL26" s="15"/>
      <c r="AM26" s="15"/>
      <c r="AN26" s="14"/>
      <c r="AO26" s="14"/>
      <c r="AP26" s="14"/>
      <c r="AQ26" s="14"/>
      <c r="AR26" s="14"/>
      <c r="AS26" s="14"/>
      <c r="AT26" s="14"/>
    </row>
    <row r="27" spans="2:46" ht="18.75">
      <c r="B27" s="14"/>
      <c r="C27" s="15"/>
      <c r="D27" s="15"/>
      <c r="E27" s="123"/>
      <c r="F27" s="123"/>
      <c r="G27" s="123"/>
      <c r="H27" s="123"/>
      <c r="I27" s="15"/>
      <c r="J27" s="15"/>
      <c r="K27" s="123"/>
      <c r="L27" s="123"/>
      <c r="M27" s="123"/>
      <c r="N27" s="14"/>
      <c r="O27" s="109"/>
      <c r="P27" s="109"/>
      <c r="Q27" s="109"/>
      <c r="R27" s="109"/>
      <c r="S27" s="14"/>
      <c r="T27" s="14"/>
      <c r="U27" s="14"/>
      <c r="V27" s="14"/>
      <c r="W27" s="14"/>
      <c r="Y27" s="14"/>
      <c r="Z27" s="15"/>
      <c r="AA27" s="15"/>
      <c r="AB27" s="14"/>
      <c r="AC27" s="110"/>
      <c r="AD27" s="112"/>
      <c r="AE27" s="14"/>
      <c r="AF27" s="15"/>
      <c r="AG27" s="15"/>
      <c r="AH27" s="16"/>
      <c r="AI27" s="110"/>
      <c r="AJ27" s="112"/>
      <c r="AK27" s="14"/>
      <c r="AL27" s="15"/>
      <c r="AM27" s="15"/>
      <c r="AN27" s="14"/>
      <c r="AO27" s="14"/>
      <c r="AP27" s="14"/>
      <c r="AQ27" s="14"/>
      <c r="AR27" s="14"/>
      <c r="AS27" s="14"/>
      <c r="AT27" s="14"/>
    </row>
    <row r="28" spans="2:46" ht="18.75">
      <c r="B28" s="14"/>
      <c r="C28" s="15"/>
      <c r="D28" s="15"/>
      <c r="E28" s="123"/>
      <c r="F28" s="123"/>
      <c r="G28" s="123"/>
      <c r="H28" s="123"/>
      <c r="I28" s="15"/>
      <c r="J28" s="15"/>
      <c r="K28" s="123"/>
      <c r="L28" s="123"/>
      <c r="M28" s="123"/>
      <c r="N28" s="14"/>
      <c r="O28" s="109"/>
      <c r="P28" s="109"/>
      <c r="Q28" s="109"/>
      <c r="R28" s="109"/>
      <c r="S28" s="14"/>
      <c r="T28" s="14"/>
      <c r="U28" s="14"/>
      <c r="V28" s="14"/>
      <c r="W28" s="14"/>
      <c r="Y28" s="14"/>
      <c r="Z28" s="15"/>
      <c r="AA28" s="15"/>
      <c r="AB28" s="14"/>
      <c r="AC28" s="110"/>
      <c r="AD28" s="112"/>
      <c r="AE28" s="14"/>
      <c r="AF28" s="15"/>
      <c r="AG28" s="15"/>
      <c r="AH28" s="16"/>
      <c r="AI28" s="110"/>
      <c r="AJ28" s="112"/>
      <c r="AK28" s="14"/>
      <c r="AL28" s="15"/>
      <c r="AM28" s="15"/>
      <c r="AN28" s="14"/>
      <c r="AO28" s="14"/>
      <c r="AP28" s="14"/>
      <c r="AQ28" s="14"/>
      <c r="AR28" s="14"/>
      <c r="AS28" s="14"/>
      <c r="AT28" s="14"/>
    </row>
    <row r="29" spans="2:46" ht="18.75">
      <c r="B29" s="14"/>
      <c r="C29" s="15"/>
      <c r="D29" s="15"/>
      <c r="E29" s="123"/>
      <c r="F29" s="123"/>
      <c r="G29" s="123"/>
      <c r="H29" s="123"/>
      <c r="I29" s="15"/>
      <c r="J29" s="15"/>
      <c r="K29" s="123"/>
      <c r="L29" s="123"/>
      <c r="M29" s="123"/>
      <c r="N29" s="14"/>
      <c r="O29" s="109"/>
      <c r="P29" s="109"/>
      <c r="Q29" s="109"/>
      <c r="R29" s="109"/>
      <c r="S29" s="14"/>
      <c r="T29" s="14"/>
      <c r="U29" s="14"/>
      <c r="V29" s="14"/>
      <c r="W29" s="14"/>
      <c r="Y29" s="14"/>
      <c r="Z29" s="15"/>
      <c r="AA29" s="15"/>
      <c r="AB29" s="14"/>
      <c r="AC29" s="97"/>
      <c r="AD29" s="99"/>
      <c r="AE29" s="14"/>
      <c r="AF29" s="15"/>
      <c r="AG29" s="15"/>
      <c r="AH29" s="16"/>
      <c r="AI29" s="97"/>
      <c r="AJ29" s="99"/>
      <c r="AK29" s="14"/>
      <c r="AL29" s="15"/>
      <c r="AM29" s="15"/>
      <c r="AN29" s="14"/>
      <c r="AO29" s="14"/>
      <c r="AP29" s="14"/>
      <c r="AQ29" s="14"/>
      <c r="AR29" s="14"/>
      <c r="AS29" s="14"/>
      <c r="AT29" s="14"/>
    </row>
    <row r="30" spans="2:46" ht="18.75">
      <c r="B30" s="14"/>
      <c r="C30" s="14"/>
      <c r="D30" s="14"/>
      <c r="E30" s="14"/>
      <c r="F30" s="14"/>
      <c r="G30" s="14"/>
      <c r="H30" s="14"/>
      <c r="I30" s="14"/>
      <c r="J30" s="14"/>
      <c r="K30" s="14"/>
      <c r="L30" s="14"/>
      <c r="M30" s="14"/>
      <c r="N30" s="14"/>
      <c r="O30" s="14"/>
      <c r="P30" s="14"/>
      <c r="Q30" s="14"/>
      <c r="R30" s="14"/>
      <c r="S30" s="14"/>
      <c r="T30" s="14"/>
      <c r="U30" s="14"/>
      <c r="V30" s="14"/>
      <c r="W30" s="14"/>
      <c r="Y30" s="14"/>
      <c r="Z30" s="14"/>
      <c r="AA30" s="14"/>
      <c r="AB30" s="14"/>
      <c r="AC30" s="14"/>
      <c r="AD30" s="14"/>
      <c r="AE30" s="14"/>
      <c r="AF30" s="14"/>
      <c r="AG30" s="14"/>
      <c r="AH30" s="14"/>
      <c r="AI30" s="14"/>
      <c r="AJ30" s="14"/>
      <c r="AK30" s="14"/>
      <c r="AL30" s="14"/>
      <c r="AM30" s="14"/>
      <c r="AN30" s="14"/>
      <c r="AO30" s="14"/>
      <c r="AP30" s="14"/>
      <c r="AQ30" s="14"/>
      <c r="AR30" s="14"/>
      <c r="AS30" s="14"/>
      <c r="AT30" s="14"/>
    </row>
    <row r="31" spans="2:46" ht="18.75">
      <c r="B31" s="14"/>
      <c r="C31" s="14"/>
      <c r="D31" s="14"/>
      <c r="E31" s="14"/>
      <c r="F31" s="14"/>
      <c r="G31" s="14"/>
      <c r="H31" s="14"/>
      <c r="I31" s="14"/>
      <c r="J31" s="14"/>
      <c r="K31" s="14"/>
      <c r="L31" s="14"/>
      <c r="M31" s="14"/>
      <c r="N31" s="14"/>
      <c r="O31" s="14"/>
      <c r="P31" s="14"/>
      <c r="Q31" s="14"/>
      <c r="R31" s="14"/>
      <c r="S31" s="14"/>
      <c r="T31" s="14"/>
      <c r="U31" s="19"/>
      <c r="V31" s="14"/>
      <c r="W31" s="14"/>
      <c r="Y31" s="14"/>
      <c r="Z31" s="14"/>
      <c r="AA31" s="14"/>
      <c r="AB31" s="14"/>
      <c r="AC31" s="14"/>
      <c r="AD31" s="14"/>
      <c r="AE31" s="14"/>
      <c r="AF31" s="14"/>
      <c r="AG31" s="14"/>
      <c r="AH31" s="14"/>
      <c r="AI31" s="14"/>
      <c r="AJ31" s="14"/>
      <c r="AK31" s="14"/>
      <c r="AL31" s="14"/>
      <c r="AM31" s="14"/>
      <c r="AN31" s="14"/>
      <c r="AO31" s="14"/>
      <c r="AP31" s="14"/>
      <c r="AQ31" s="14"/>
      <c r="AR31" s="19"/>
      <c r="AS31" s="14"/>
      <c r="AT31" s="14"/>
    </row>
    <row r="32" spans="2:46" ht="18.75">
      <c r="Y32" s="14"/>
      <c r="Z32" s="14"/>
      <c r="AA32" s="14"/>
      <c r="AB32" s="14"/>
      <c r="AC32" s="14"/>
      <c r="AD32" s="14"/>
      <c r="AE32" s="14"/>
      <c r="AF32" s="14"/>
      <c r="AG32" s="14"/>
      <c r="AH32" s="14"/>
      <c r="AI32" s="14"/>
      <c r="AJ32" s="14"/>
      <c r="AK32" s="14"/>
      <c r="AL32" s="14"/>
      <c r="AM32" s="14"/>
      <c r="AN32" s="14"/>
      <c r="AO32" s="14"/>
      <c r="AP32" s="14"/>
      <c r="AQ32" s="14"/>
      <c r="AR32" s="19"/>
      <c r="AS32" s="14"/>
      <c r="AT32" s="14"/>
    </row>
  </sheetData>
  <mergeCells count="20">
    <mergeCell ref="AR14:AT15"/>
    <mergeCell ref="F17:G21"/>
    <mergeCell ref="K17:M21"/>
    <mergeCell ref="O17:R29"/>
    <mergeCell ref="AC17:AD21"/>
    <mergeCell ref="AI17:AJ21"/>
    <mergeCell ref="E23:H29"/>
    <mergeCell ref="K23:M29"/>
    <mergeCell ref="AC23:AD29"/>
    <mergeCell ref="AI23:AJ29"/>
    <mergeCell ref="B14:R15"/>
    <mergeCell ref="T14:W15"/>
    <mergeCell ref="Y14:AO15"/>
    <mergeCell ref="D2:O3"/>
    <mergeCell ref="AA2:AL3"/>
    <mergeCell ref="F5:M8"/>
    <mergeCell ref="O5:Q11"/>
    <mergeCell ref="AC5:AJ8"/>
    <mergeCell ref="F10:M12"/>
    <mergeCell ref="AC10:AJ1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CT21"/>
  <sheetViews>
    <sheetView tabSelected="1" zoomScale="60" zoomScaleNormal="60" zoomScaleSheetLayoutView="70" workbookViewId="0">
      <pane xSplit="4" ySplit="3" topLeftCell="E5" activePane="bottomRight" state="frozen"/>
      <selection pane="topRight" activeCell="E1" sqref="E1"/>
      <selection pane="bottomLeft" activeCell="A4" sqref="A4"/>
      <selection pane="bottomRight" activeCell="G5" sqref="G5"/>
    </sheetView>
  </sheetViews>
  <sheetFormatPr baseColWidth="10" defaultColWidth="11.42578125" defaultRowHeight="14.25"/>
  <cols>
    <col min="1" max="2" width="19.85546875" style="49" customWidth="1"/>
    <col min="3" max="3" width="45.7109375" style="50" customWidth="1"/>
    <col min="4" max="4" width="30.7109375" style="50" customWidth="1"/>
    <col min="5" max="5" width="57.5703125" style="51" customWidth="1"/>
    <col min="6" max="6" width="55.42578125" style="50" customWidth="1"/>
    <col min="7" max="7" width="20.28515625" style="25" customWidth="1"/>
    <col min="8" max="8" width="14.140625" style="25" customWidth="1"/>
    <col min="9" max="9" width="15.140625" style="25" customWidth="1"/>
    <col min="10" max="10" width="15.42578125" style="25" customWidth="1"/>
    <col min="11" max="11" width="73.7109375" style="46" customWidth="1"/>
    <col min="12" max="12" width="40" style="46" customWidth="1"/>
    <col min="13" max="13" width="35.42578125" style="39" customWidth="1"/>
    <col min="14" max="14" width="12" style="39" customWidth="1"/>
    <col min="15" max="15" width="12.42578125" style="39" customWidth="1"/>
    <col min="16" max="16" width="31" style="39" customWidth="1"/>
    <col min="17" max="17" width="12.7109375" style="39" customWidth="1"/>
    <col min="18" max="18" width="12.42578125" style="39" customWidth="1"/>
    <col min="19" max="19" width="14.140625" style="39" customWidth="1"/>
    <col min="20" max="22" width="14.7109375" style="39" customWidth="1"/>
    <col min="23" max="23" width="12.7109375" style="39" customWidth="1"/>
    <col min="24" max="24" width="12.85546875" style="39" customWidth="1"/>
    <col min="25" max="25" width="49.85546875" style="39" customWidth="1"/>
    <col min="26" max="26" width="57.7109375" style="39" customWidth="1"/>
    <col min="27" max="27" width="44.85546875" style="39" customWidth="1"/>
    <col min="28" max="28" width="20.140625" style="39" bestFit="1" customWidth="1"/>
    <col min="29" max="29" width="25.5703125" style="39" bestFit="1" customWidth="1"/>
    <col min="30" max="30" width="12.85546875" style="39" customWidth="1"/>
    <col min="31" max="33" width="14.140625" style="39" customWidth="1"/>
    <col min="34" max="34" width="13.42578125" style="39" customWidth="1"/>
    <col min="35" max="35" width="14.42578125" style="39" customWidth="1"/>
    <col min="36" max="36" width="31.28515625" style="39" customWidth="1"/>
    <col min="37" max="37" width="42.85546875" style="39" hidden="1" customWidth="1"/>
    <col min="38" max="38" width="37.28515625" style="39" hidden="1" customWidth="1"/>
    <col min="39" max="39" width="27.42578125" style="39" hidden="1" customWidth="1"/>
    <col min="40" max="40" width="28.42578125" style="39" hidden="1" customWidth="1"/>
    <col min="41" max="41" width="12.42578125" style="39" customWidth="1"/>
    <col min="42" max="44" width="14.85546875" style="39" customWidth="1"/>
    <col min="45" max="45" width="16.85546875" style="39" customWidth="1"/>
    <col min="46" max="46" width="12.85546875" style="39" customWidth="1"/>
    <col min="47" max="47" width="58.140625" style="39" customWidth="1"/>
    <col min="48" max="48" width="19.7109375" style="39" customWidth="1"/>
    <col min="49" max="49" width="23" style="39" customWidth="1"/>
    <col min="50" max="50" width="20.140625" style="39" bestFit="1" customWidth="1"/>
    <col min="51" max="51" width="25" style="39" bestFit="1" customWidth="1"/>
    <col min="52" max="52" width="12.42578125" style="39" customWidth="1"/>
    <col min="53" max="55" width="13" style="39" customWidth="1"/>
    <col min="56" max="56" width="16.85546875" style="39" customWidth="1"/>
    <col min="57" max="57" width="12.85546875" style="39" customWidth="1"/>
    <col min="58" max="58" width="30" style="39" customWidth="1"/>
    <col min="59" max="59" width="25.28515625" style="39" customWidth="1"/>
    <col min="60" max="60" width="24.7109375" style="39" customWidth="1"/>
    <col min="61" max="61" width="20.140625" style="39" bestFit="1" customWidth="1"/>
    <col min="62" max="62" width="25.5703125" style="39" bestFit="1" customWidth="1"/>
    <col min="63" max="68" width="12.7109375" style="39" customWidth="1"/>
    <col min="69" max="69" width="39" style="39" customWidth="1"/>
    <col min="70" max="70" width="21.42578125" style="39" customWidth="1"/>
    <col min="71" max="71" width="22.28515625" style="39" customWidth="1"/>
    <col min="72" max="72" width="20.140625" style="39" bestFit="1" customWidth="1"/>
    <col min="73" max="73" width="24.42578125" style="39" bestFit="1" customWidth="1"/>
    <col min="74" max="74" width="41.42578125" style="39" customWidth="1"/>
    <col min="75" max="75" width="44.85546875" style="39" customWidth="1"/>
    <col min="76" max="76" width="33.140625" style="39" customWidth="1"/>
    <col min="77" max="77" width="45.7109375" style="39" customWidth="1"/>
    <col min="78" max="78" width="26.7109375" style="39" customWidth="1"/>
    <col min="79" max="79" width="39.85546875" style="39" bestFit="1" customWidth="1"/>
    <col min="80" max="91" width="15.7109375" style="39" customWidth="1"/>
    <col min="92" max="92" width="28" style="39" hidden="1" customWidth="1"/>
    <col min="93" max="93" width="8" style="39" hidden="1" customWidth="1"/>
    <col min="94" max="94" width="8.28515625" style="39" hidden="1" customWidth="1"/>
    <col min="95" max="95" width="16.28515625" style="39" hidden="1" customWidth="1"/>
    <col min="96" max="96" width="23.42578125" style="39" hidden="1" customWidth="1"/>
    <col min="97" max="97" width="22.5703125" style="39" hidden="1" customWidth="1"/>
    <col min="98" max="98" width="68.85546875" style="39" customWidth="1"/>
    <col min="99" max="16384" width="11.42578125" style="39"/>
  </cols>
  <sheetData>
    <row r="1" spans="1:98" s="25" customFormat="1" ht="24.75" customHeight="1">
      <c r="A1" s="156" t="s">
        <v>21</v>
      </c>
      <c r="B1" s="140" t="s">
        <v>22</v>
      </c>
      <c r="C1" s="151" t="s">
        <v>23</v>
      </c>
      <c r="D1" s="151" t="s">
        <v>24</v>
      </c>
      <c r="E1" s="151"/>
      <c r="F1" s="151"/>
      <c r="G1" s="151"/>
      <c r="H1" s="151"/>
      <c r="I1" s="151"/>
      <c r="J1" s="151"/>
      <c r="K1" s="151" t="s">
        <v>25</v>
      </c>
      <c r="L1" s="151" t="s">
        <v>26</v>
      </c>
      <c r="M1" s="162" t="s">
        <v>27</v>
      </c>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7" t="s">
        <v>28</v>
      </c>
      <c r="BW1" s="168"/>
      <c r="BX1" s="168"/>
      <c r="BY1" s="168"/>
      <c r="BZ1" s="168"/>
      <c r="CA1" s="168"/>
      <c r="CB1" s="168"/>
      <c r="CC1" s="168"/>
      <c r="CD1" s="168"/>
      <c r="CE1" s="168"/>
      <c r="CF1" s="168"/>
      <c r="CG1" s="168"/>
      <c r="CH1" s="168"/>
      <c r="CI1" s="168"/>
      <c r="CJ1" s="168"/>
      <c r="CK1" s="168"/>
      <c r="CL1" s="168"/>
      <c r="CM1" s="168"/>
      <c r="CN1" s="149" t="s">
        <v>29</v>
      </c>
      <c r="CO1" s="149"/>
      <c r="CP1" s="149"/>
      <c r="CQ1" s="149"/>
      <c r="CR1" s="24"/>
      <c r="CS1" s="24"/>
    </row>
    <row r="2" spans="1:98" s="25" customFormat="1" ht="29.25" customHeight="1">
      <c r="A2" s="157"/>
      <c r="B2" s="141"/>
      <c r="C2" s="152"/>
      <c r="D2" s="152"/>
      <c r="E2" s="152"/>
      <c r="F2" s="152"/>
      <c r="G2" s="152"/>
      <c r="H2" s="152"/>
      <c r="I2" s="152"/>
      <c r="J2" s="152"/>
      <c r="K2" s="152"/>
      <c r="L2" s="152"/>
      <c r="M2" s="152" t="s">
        <v>30</v>
      </c>
      <c r="N2" s="158" t="s">
        <v>31</v>
      </c>
      <c r="O2" s="158"/>
      <c r="P2" s="158"/>
      <c r="Q2" s="158"/>
      <c r="R2" s="158"/>
      <c r="S2" s="159" t="s">
        <v>32</v>
      </c>
      <c r="T2" s="160"/>
      <c r="U2" s="160"/>
      <c r="V2" s="160"/>
      <c r="W2" s="160"/>
      <c r="X2" s="160"/>
      <c r="Y2" s="160"/>
      <c r="Z2" s="160"/>
      <c r="AA2" s="160"/>
      <c r="AB2" s="160"/>
      <c r="AC2" s="161"/>
      <c r="AD2" s="153" t="s">
        <v>33</v>
      </c>
      <c r="AE2" s="154"/>
      <c r="AF2" s="154"/>
      <c r="AG2" s="154"/>
      <c r="AH2" s="154"/>
      <c r="AI2" s="154"/>
      <c r="AJ2" s="154"/>
      <c r="AK2" s="154"/>
      <c r="AL2" s="154"/>
      <c r="AM2" s="154"/>
      <c r="AN2" s="155"/>
      <c r="AO2" s="159" t="s">
        <v>34</v>
      </c>
      <c r="AP2" s="160"/>
      <c r="AQ2" s="160"/>
      <c r="AR2" s="160"/>
      <c r="AS2" s="160"/>
      <c r="AT2" s="160"/>
      <c r="AU2" s="160"/>
      <c r="AV2" s="160"/>
      <c r="AW2" s="160"/>
      <c r="AX2" s="160"/>
      <c r="AY2" s="161"/>
      <c r="AZ2" s="159" t="s">
        <v>35</v>
      </c>
      <c r="BA2" s="160"/>
      <c r="BB2" s="160"/>
      <c r="BC2" s="160"/>
      <c r="BD2" s="160"/>
      <c r="BE2" s="160"/>
      <c r="BF2" s="160"/>
      <c r="BG2" s="160"/>
      <c r="BH2" s="160"/>
      <c r="BI2" s="160"/>
      <c r="BJ2" s="161"/>
      <c r="BK2" s="152" t="s">
        <v>36</v>
      </c>
      <c r="BL2" s="152"/>
      <c r="BM2" s="152"/>
      <c r="BN2" s="152"/>
      <c r="BO2" s="152"/>
      <c r="BP2" s="152"/>
      <c r="BQ2" s="152"/>
      <c r="BR2" s="152"/>
      <c r="BS2" s="152"/>
      <c r="BT2" s="152"/>
      <c r="BU2" s="159"/>
      <c r="BV2" s="173" t="s">
        <v>37</v>
      </c>
      <c r="BW2" s="175" t="s">
        <v>38</v>
      </c>
      <c r="BX2" s="176"/>
      <c r="BY2" s="169" t="s">
        <v>39</v>
      </c>
      <c r="BZ2" s="169" t="s">
        <v>40</v>
      </c>
      <c r="CA2" s="190" t="s">
        <v>41</v>
      </c>
      <c r="CB2" s="164" t="s">
        <v>42</v>
      </c>
      <c r="CC2" s="165"/>
      <c r="CD2" s="165"/>
      <c r="CE2" s="165"/>
      <c r="CF2" s="165"/>
      <c r="CG2" s="165"/>
      <c r="CH2" s="165"/>
      <c r="CI2" s="165"/>
      <c r="CJ2" s="165"/>
      <c r="CK2" s="165"/>
      <c r="CL2" s="165"/>
      <c r="CM2" s="166"/>
      <c r="CN2" s="150"/>
      <c r="CO2" s="150"/>
      <c r="CP2" s="150"/>
      <c r="CQ2" s="150"/>
      <c r="CR2" s="149" t="s">
        <v>43</v>
      </c>
      <c r="CS2" s="149"/>
    </row>
    <row r="3" spans="1:98" s="25" customFormat="1" ht="90">
      <c r="A3" s="157"/>
      <c r="B3" s="142"/>
      <c r="C3" s="152"/>
      <c r="D3" s="26" t="s">
        <v>44</v>
      </c>
      <c r="E3" s="26" t="s">
        <v>45</v>
      </c>
      <c r="F3" s="26" t="s">
        <v>46</v>
      </c>
      <c r="G3" s="26" t="s">
        <v>47</v>
      </c>
      <c r="H3" s="26" t="s">
        <v>48</v>
      </c>
      <c r="I3" s="26" t="s">
        <v>49</v>
      </c>
      <c r="J3" s="26" t="s">
        <v>50</v>
      </c>
      <c r="K3" s="152"/>
      <c r="L3" s="152"/>
      <c r="M3" s="152"/>
      <c r="N3" s="27" t="s">
        <v>51</v>
      </c>
      <c r="O3" s="27" t="s">
        <v>52</v>
      </c>
      <c r="P3" s="27" t="s">
        <v>53</v>
      </c>
      <c r="Q3" s="27" t="s">
        <v>54</v>
      </c>
      <c r="R3" s="27" t="s">
        <v>55</v>
      </c>
      <c r="S3" s="26" t="s">
        <v>56</v>
      </c>
      <c r="T3" s="26" t="s">
        <v>57</v>
      </c>
      <c r="U3" s="22" t="s">
        <v>58</v>
      </c>
      <c r="V3" s="23" t="s">
        <v>59</v>
      </c>
      <c r="W3" s="26" t="s">
        <v>60</v>
      </c>
      <c r="X3" s="26" t="s">
        <v>61</v>
      </c>
      <c r="Y3" s="26" t="s">
        <v>62</v>
      </c>
      <c r="Z3" s="26" t="s">
        <v>63</v>
      </c>
      <c r="AA3" s="26" t="s">
        <v>64</v>
      </c>
      <c r="AB3" s="26" t="s">
        <v>65</v>
      </c>
      <c r="AC3" s="21" t="s">
        <v>66</v>
      </c>
      <c r="AD3" s="26" t="s">
        <v>56</v>
      </c>
      <c r="AE3" s="26" t="s">
        <v>57</v>
      </c>
      <c r="AF3" s="22" t="s">
        <v>58</v>
      </c>
      <c r="AG3" s="23" t="s">
        <v>59</v>
      </c>
      <c r="AH3" s="26" t="s">
        <v>60</v>
      </c>
      <c r="AI3" s="26" t="s">
        <v>61</v>
      </c>
      <c r="AJ3" s="26" t="s">
        <v>62</v>
      </c>
      <c r="AK3" s="26" t="s">
        <v>63</v>
      </c>
      <c r="AL3" s="26" t="s">
        <v>64</v>
      </c>
      <c r="AM3" s="26" t="s">
        <v>65</v>
      </c>
      <c r="AN3" s="21" t="s">
        <v>66</v>
      </c>
      <c r="AO3" s="26" t="s">
        <v>56</v>
      </c>
      <c r="AP3" s="26" t="s">
        <v>57</v>
      </c>
      <c r="AQ3" s="22" t="s">
        <v>58</v>
      </c>
      <c r="AR3" s="23" t="s">
        <v>59</v>
      </c>
      <c r="AS3" s="26" t="s">
        <v>60</v>
      </c>
      <c r="AT3" s="26" t="s">
        <v>61</v>
      </c>
      <c r="AU3" s="26" t="s">
        <v>62</v>
      </c>
      <c r="AV3" s="26" t="s">
        <v>63</v>
      </c>
      <c r="AW3" s="26" t="s">
        <v>64</v>
      </c>
      <c r="AX3" s="26" t="s">
        <v>65</v>
      </c>
      <c r="AY3" s="21" t="s">
        <v>67</v>
      </c>
      <c r="AZ3" s="26" t="s">
        <v>56</v>
      </c>
      <c r="BA3" s="26" t="s">
        <v>57</v>
      </c>
      <c r="BB3" s="22" t="s">
        <v>58</v>
      </c>
      <c r="BC3" s="23" t="s">
        <v>59</v>
      </c>
      <c r="BD3" s="26" t="s">
        <v>60</v>
      </c>
      <c r="BE3" s="26" t="s">
        <v>61</v>
      </c>
      <c r="BF3" s="26" t="s">
        <v>62</v>
      </c>
      <c r="BG3" s="26" t="s">
        <v>63</v>
      </c>
      <c r="BH3" s="26" t="s">
        <v>64</v>
      </c>
      <c r="BI3" s="26" t="s">
        <v>65</v>
      </c>
      <c r="BJ3" s="21" t="s">
        <v>66</v>
      </c>
      <c r="BK3" s="26" t="s">
        <v>56</v>
      </c>
      <c r="BL3" s="26" t="s">
        <v>57</v>
      </c>
      <c r="BM3" s="22" t="s">
        <v>58</v>
      </c>
      <c r="BN3" s="23" t="s">
        <v>59</v>
      </c>
      <c r="BO3" s="26" t="s">
        <v>60</v>
      </c>
      <c r="BP3" s="26" t="s">
        <v>61</v>
      </c>
      <c r="BQ3" s="28" t="s">
        <v>62</v>
      </c>
      <c r="BR3" s="28" t="s">
        <v>63</v>
      </c>
      <c r="BS3" s="28" t="s">
        <v>64</v>
      </c>
      <c r="BT3" s="28" t="s">
        <v>65</v>
      </c>
      <c r="BU3" s="20" t="s">
        <v>66</v>
      </c>
      <c r="BV3" s="174"/>
      <c r="BW3" s="55" t="s">
        <v>68</v>
      </c>
      <c r="BX3" s="55" t="s">
        <v>69</v>
      </c>
      <c r="BY3" s="169"/>
      <c r="BZ3" s="169"/>
      <c r="CA3" s="190"/>
      <c r="CB3" s="22" t="s">
        <v>70</v>
      </c>
      <c r="CC3" s="22" t="s">
        <v>71</v>
      </c>
      <c r="CD3" s="22" t="s">
        <v>72</v>
      </c>
      <c r="CE3" s="22" t="s">
        <v>73</v>
      </c>
      <c r="CF3" s="22" t="s">
        <v>74</v>
      </c>
      <c r="CG3" s="22" t="s">
        <v>75</v>
      </c>
      <c r="CH3" s="22" t="s">
        <v>76</v>
      </c>
      <c r="CI3" s="22" t="s">
        <v>77</v>
      </c>
      <c r="CJ3" s="22" t="s">
        <v>78</v>
      </c>
      <c r="CK3" s="22" t="s">
        <v>79</v>
      </c>
      <c r="CL3" s="22" t="s">
        <v>80</v>
      </c>
      <c r="CM3" s="22" t="s">
        <v>81</v>
      </c>
      <c r="CN3" s="29" t="s">
        <v>82</v>
      </c>
      <c r="CO3" s="30" t="s">
        <v>63</v>
      </c>
      <c r="CP3" s="30" t="s">
        <v>64</v>
      </c>
      <c r="CQ3" s="30" t="s">
        <v>65</v>
      </c>
      <c r="CR3" s="30" t="s">
        <v>83</v>
      </c>
      <c r="CS3" s="30" t="s">
        <v>84</v>
      </c>
      <c r="CT3" s="20" t="s">
        <v>85</v>
      </c>
    </row>
    <row r="4" spans="1:98" ht="144" customHeight="1">
      <c r="A4" s="31" t="s">
        <v>86</v>
      </c>
      <c r="B4" s="60" t="s">
        <v>87</v>
      </c>
      <c r="C4" s="61" t="s">
        <v>88</v>
      </c>
      <c r="D4" s="62" t="s">
        <v>89</v>
      </c>
      <c r="E4" s="61" t="s">
        <v>90</v>
      </c>
      <c r="F4" s="63" t="s">
        <v>91</v>
      </c>
      <c r="G4" s="62" t="s">
        <v>92</v>
      </c>
      <c r="H4" s="62" t="s">
        <v>93</v>
      </c>
      <c r="I4" s="62" t="s">
        <v>94</v>
      </c>
      <c r="J4" s="62" t="s">
        <v>95</v>
      </c>
      <c r="K4" s="61" t="s">
        <v>96</v>
      </c>
      <c r="L4" s="61" t="s">
        <v>97</v>
      </c>
      <c r="M4" s="64" t="s">
        <v>98</v>
      </c>
      <c r="N4" s="52">
        <v>33.299999999999997</v>
      </c>
      <c r="O4" s="34"/>
      <c r="P4" s="33">
        <f t="shared" ref="P4" si="0">IF(ISERROR((-1)*(100-((O4*100)/N4))),"",((-1)*(100-((O4*100)/N4))))</f>
        <v>-100</v>
      </c>
      <c r="Q4" s="33" t="str">
        <f t="shared" ref="Q4" si="1">IF(ISERROR(IF(M$7="Ascendente",(IF(AND(P4&gt;=(-5),P4&lt;=15),"Aceptable",(IF(AND(P4&gt;=(-10),P4&lt;(-5)),"Riesgo","Crítico")))),(IF(AND(P4&gt;=(-15),P4&lt;=5),"Aceptable",(IF(AND(P4&gt;5,P4&lt;=15),"Riesgo","Crítico")))))),"",(IF(M4="Ascendente",(IF(AND(P4&gt;=(-5),P4&lt;=15),"Aceptable",(IF(AND(P4&gt;=(-10),P4&lt;(-5)),"Riesgo","Crítico")))),(IF(AND(P4&gt;=(-15),P4&lt;=5),"Aceptable",(IF(AND(P4&gt;5,P4&lt;=15),"Riesgo","Crítico")))))))</f>
        <v>Crítico</v>
      </c>
      <c r="R4" s="33"/>
      <c r="S4" s="76"/>
      <c r="T4" s="33"/>
      <c r="U4" s="33"/>
      <c r="V4" s="33"/>
      <c r="W4" s="33" t="str">
        <f t="shared" ref="W4:W14" si="2">IF(ISERROR((-1)*(100-((T4*100)/S4))),"",((-1)*(100-((T4*100)/S4))))</f>
        <v/>
      </c>
      <c r="X4" s="33" t="str">
        <f t="shared" ref="X4:X13" si="3">IF(ISERROR(IF(R$8="Ascendente",(IF(AND(W4&gt;=(-5),W4&lt;=15),"Aceptable",(IF(AND(W4&gt;=(-10),W4&lt;(-5)),"Riesgo","Crítico")))),(IF(AND(W4&gt;=(-15),W4&lt;=5),"Aceptable",(IF(AND(W4&gt;5,W4&lt;=15),"Riesgo","Crítico")))))),"",(IF(R4="Ascendente",(IF(AND(W4&gt;=(-5),W4&lt;=15),"Aceptable",(IF(AND(W4&gt;=(-10),W4&lt;(-5)),"Riesgo","Crítico")))),(IF(AND(W4&gt;=(-15),W4&lt;=5),"Aceptable",(IF(AND(W4&gt;5,W4&lt;=15),"Riesgo","Crítico")))))))</f>
        <v>Crítico</v>
      </c>
      <c r="Y4" s="33"/>
      <c r="Z4" s="33"/>
      <c r="AA4" s="33"/>
      <c r="AB4" s="33"/>
      <c r="AC4" s="33"/>
      <c r="AD4" s="76"/>
      <c r="AE4" s="33"/>
      <c r="AF4" s="33"/>
      <c r="AG4" s="33"/>
      <c r="AH4" s="33" t="str">
        <f t="shared" ref="AH4:AH17" si="4">IF(ISERROR((-1)*(100-((AE4*100)/AD4))),"",((-1)*(100-((AE4*100)/AD4))))</f>
        <v/>
      </c>
      <c r="AI4" s="33" t="str">
        <f t="shared" ref="AI4:AI17" si="5">IF(ISERROR(IF(AC$8="Ascendente",(IF(AND(AH4&gt;=(-5),AH4&lt;=15),"Aceptable",(IF(AND(AH4&gt;=(-10),AH4&lt;(-5)),"Riesgo","Crítico")))),(IF(AND(AH4&gt;=(-15),AH4&lt;=5),"Aceptable",(IF(AND(AH4&gt;5,AH4&lt;=15),"Riesgo","Crítico")))))),"",(IF(AC4="Ascendente",(IF(AND(AH4&gt;=(-5),AH4&lt;=15),"Aceptable",(IF(AND(AH4&gt;=(-10),AH4&lt;(-5)),"Riesgo","Crítico")))),(IF(AND(AH4&gt;=(-15),AH4&lt;=5),"Aceptable",(IF(AND(AH4&gt;5,AH4&lt;=15),"Riesgo","Crítico")))))))</f>
        <v>Crítico</v>
      </c>
      <c r="AJ4" s="32"/>
      <c r="AK4" s="32"/>
      <c r="AL4" s="32"/>
      <c r="AM4" s="32"/>
      <c r="AN4" s="32"/>
      <c r="AO4" s="76"/>
      <c r="AP4" s="33"/>
      <c r="AQ4" s="33"/>
      <c r="AR4" s="33"/>
      <c r="AS4" s="33" t="str">
        <f t="shared" ref="AS4:AS15" si="6">IF(ISERROR((-1)*(100-((AP4*100)/AO4))),"",((-1)*(100-((AP4*100)/AO4))))</f>
        <v/>
      </c>
      <c r="AT4" s="33" t="str">
        <f t="shared" ref="AT4:AT17" si="7">IF(ISERROR(IF(Y$8="Ascendente",(IF(AND(AS4&gt;=(-5),AS4&lt;=15),"Aceptable",(IF(AND(AS4&gt;=(-10),AS4&lt;(-5)),"Riesgo","Crítico")))),(IF(AND(AS4&gt;=(-15),AS4&lt;=5),"Aceptable",(IF(AND(AS4&gt;5,AS4&lt;=15),"Riesgo","Crítico")))))),"",(IF(Y4="Ascendente",(IF(AND(AS4&gt;=(-5),AS4&lt;=15),"Aceptable",(IF(AND(AS4&gt;=(-10),AS4&lt;(-5)),"Riesgo","Crítico")))),(IF(AND(AS4&gt;=(-15),AS4&lt;=5),"Aceptable",(IF(AND(AS4&gt;5,AS4&lt;=15),"Riesgo","Crítico")))))))</f>
        <v>Crítico</v>
      </c>
      <c r="AU4" s="33"/>
      <c r="AV4" s="33"/>
      <c r="AW4" s="33"/>
      <c r="AX4" s="33"/>
      <c r="AY4" s="33"/>
      <c r="AZ4" s="76">
        <v>100</v>
      </c>
      <c r="BA4" s="33"/>
      <c r="BB4" s="33"/>
      <c r="BC4" s="33"/>
      <c r="BD4" s="33">
        <f t="shared" ref="BD4:BD13" si="8">IF(ISERROR((-1)*(100-((BA4*100)/AZ4))),"",((-1)*(100-((BA4*100)/AZ4))))</f>
        <v>-100</v>
      </c>
      <c r="BE4" s="33" t="str">
        <f t="shared" ref="BE4:BE13" si="9">IF(ISERROR(IF(AJ$8="Ascendente",(IF(AND(BD4&gt;=(-5),BD4&lt;=15),"Aceptable",(IF(AND(BD4&gt;=(-10),BD4&lt;(-5)),"Riesgo","Crítico")))),(IF(AND(BD4&gt;=(-15),BD4&lt;=5),"Aceptable",(IF(AND(BD4&gt;5,BD4&lt;=15),"Riesgo","Crítico")))))),"",(IF(AJ4="Ascendente",(IF(AND(BD4&gt;=(-5),BD4&lt;=15),"Aceptable",(IF(AND(BD4&gt;=(-10),BD4&lt;(-5)),"Riesgo","Crítico")))),(IF(AND(BD4&gt;=(-15),BD4&lt;=5),"Aceptable",(IF(AND(BD4&gt;5,BD4&lt;=15),"Riesgo","Crítico")))))))</f>
        <v>Crítico</v>
      </c>
      <c r="BF4" s="33"/>
      <c r="BG4" s="33"/>
      <c r="BH4" s="33"/>
      <c r="BI4" s="33"/>
      <c r="BJ4" s="33"/>
      <c r="BK4" s="241">
        <v>1</v>
      </c>
      <c r="BL4" s="242">
        <v>1</v>
      </c>
      <c r="BM4" s="243">
        <v>96</v>
      </c>
      <c r="BN4" s="243">
        <v>96</v>
      </c>
      <c r="BO4" s="33">
        <f t="shared" ref="BO4:BO15" si="10">IF(ISERROR((-1)*(100-((BL4*100)/BK4))),"",((-1)*(100-((BL4*100)/BK4))))</f>
        <v>0</v>
      </c>
      <c r="BP4" s="33" t="str">
        <f t="shared" ref="BP4:BP15" si="11">IF(ISERROR(IF(AU$8="Ascendente",(IF(AND(BO4&gt;=(-5),BO4&lt;=15),"Aceptable",(IF(AND(BO4&gt;=(-10),BO4&lt;(-5)),"Riesgo","Crítico")))),(IF(AND(BO4&gt;=(-15),BO4&lt;=5),"Aceptable",(IF(AND(BO4&gt;5,BO4&lt;=15),"Riesgo","Crítico")))))),"",(IF(AU4="Ascendente",(IF(AND(BO4&gt;=(-5),BO4&lt;=15),"Aceptable",(IF(AND(BO4&gt;=(-10),BO4&lt;(-5)),"Riesgo","Crítico")))),(IF(AND(BO4&gt;=(-15),BO4&lt;=5),"Aceptable",(IF(AND(BO4&gt;5,BO4&lt;=15),"Riesgo","Crítico")))))))</f>
        <v>Aceptable</v>
      </c>
      <c r="BQ4" s="247" t="s">
        <v>262</v>
      </c>
      <c r="BR4" s="248" t="s">
        <v>263</v>
      </c>
      <c r="BS4" s="249" t="s">
        <v>264</v>
      </c>
      <c r="BT4" s="249" t="s">
        <v>265</v>
      </c>
      <c r="BU4" s="36"/>
      <c r="BV4" s="187" t="s">
        <v>99</v>
      </c>
      <c r="BW4" s="188"/>
      <c r="BX4" s="188"/>
      <c r="BY4" s="188"/>
      <c r="BZ4" s="188"/>
      <c r="CA4" s="189"/>
      <c r="CB4" s="187" t="s">
        <v>99</v>
      </c>
      <c r="CC4" s="188"/>
      <c r="CD4" s="188"/>
      <c r="CE4" s="188"/>
      <c r="CF4" s="188"/>
      <c r="CG4" s="188"/>
      <c r="CH4" s="188"/>
      <c r="CI4" s="188"/>
      <c r="CJ4" s="188"/>
      <c r="CK4" s="188"/>
      <c r="CL4" s="188"/>
      <c r="CM4" s="188"/>
      <c r="CN4" s="37"/>
      <c r="CO4" s="32"/>
      <c r="CP4" s="35"/>
      <c r="CQ4" s="33"/>
      <c r="CR4" s="33"/>
      <c r="CS4" s="33"/>
      <c r="CT4" s="38"/>
    </row>
    <row r="5" spans="1:98" ht="276" customHeight="1">
      <c r="A5" s="40" t="s">
        <v>11</v>
      </c>
      <c r="B5" s="65" t="s">
        <v>100</v>
      </c>
      <c r="C5" s="61" t="s">
        <v>101</v>
      </c>
      <c r="D5" s="62" t="s">
        <v>102</v>
      </c>
      <c r="E5" s="61" t="s">
        <v>103</v>
      </c>
      <c r="F5" s="66" t="s">
        <v>104</v>
      </c>
      <c r="G5" s="62" t="s">
        <v>92</v>
      </c>
      <c r="H5" s="62" t="s">
        <v>93</v>
      </c>
      <c r="I5" s="62" t="s">
        <v>94</v>
      </c>
      <c r="J5" s="62" t="s">
        <v>95</v>
      </c>
      <c r="K5" s="61" t="s">
        <v>105</v>
      </c>
      <c r="L5" s="61" t="s">
        <v>106</v>
      </c>
      <c r="M5" s="64" t="s">
        <v>98</v>
      </c>
      <c r="N5" s="67">
        <v>30</v>
      </c>
      <c r="O5" s="33"/>
      <c r="P5" s="33">
        <f t="shared" ref="P5:P9" si="12">IF(ISERROR((-1)*(100-((O5*100)/N5))),"",((-1)*(100-((O5*100)/N5))))</f>
        <v>-100</v>
      </c>
      <c r="Q5" s="33" t="str">
        <f t="shared" ref="Q5:Q9" si="13">IF(ISERROR(IF(M$7="Ascendente",(IF(AND(P5&gt;=(-5),P5&lt;=15),"Aceptable",(IF(AND(P5&gt;=(-10),P5&lt;(-5)),"Riesgo","Crítico")))),(IF(AND(P5&gt;=(-15),P5&lt;=5),"Aceptable",(IF(AND(P5&gt;5,P5&lt;=15),"Riesgo","Crítico")))))),"",(IF(M5="Ascendente",(IF(AND(P5&gt;=(-5),P5&lt;=15),"Aceptable",(IF(AND(P5&gt;=(-10),P5&lt;(-5)),"Riesgo","Crítico")))),(IF(AND(P5&gt;=(-15),P5&lt;=5),"Aceptable",(IF(AND(P5&gt;5,P5&lt;=15),"Riesgo","Crítico")))))))</f>
        <v>Crítico</v>
      </c>
      <c r="R5" s="33"/>
      <c r="S5" s="77"/>
      <c r="T5" s="33"/>
      <c r="U5" s="33"/>
      <c r="V5" s="33"/>
      <c r="W5" s="33" t="str">
        <f t="shared" si="2"/>
        <v/>
      </c>
      <c r="X5" s="33" t="str">
        <f t="shared" si="3"/>
        <v>Crítico</v>
      </c>
      <c r="Y5" s="33"/>
      <c r="Z5" s="33"/>
      <c r="AA5" s="33"/>
      <c r="AB5" s="33"/>
      <c r="AC5" s="33"/>
      <c r="AD5" s="77"/>
      <c r="AE5" s="33"/>
      <c r="AF5" s="33"/>
      <c r="AG5" s="33"/>
      <c r="AH5" s="33" t="str">
        <f t="shared" si="4"/>
        <v/>
      </c>
      <c r="AI5" s="33" t="str">
        <f t="shared" si="5"/>
        <v>Crítico</v>
      </c>
      <c r="AJ5" s="32"/>
      <c r="AK5" s="32"/>
      <c r="AL5" s="32"/>
      <c r="AM5" s="32"/>
      <c r="AN5" s="32"/>
      <c r="AO5" s="77"/>
      <c r="AP5" s="33"/>
      <c r="AQ5" s="33"/>
      <c r="AR5" s="33"/>
      <c r="AS5" s="33" t="str">
        <f t="shared" si="6"/>
        <v/>
      </c>
      <c r="AT5" s="33" t="str">
        <f t="shared" si="7"/>
        <v>Crítico</v>
      </c>
      <c r="AU5" s="33"/>
      <c r="AV5" s="33"/>
      <c r="AW5" s="33"/>
      <c r="AX5" s="33"/>
      <c r="AY5" s="33"/>
      <c r="AZ5" s="77"/>
      <c r="BA5" s="33"/>
      <c r="BB5" s="33"/>
      <c r="BC5" s="33"/>
      <c r="BD5" s="33" t="str">
        <f t="shared" si="8"/>
        <v/>
      </c>
      <c r="BE5" s="33" t="str">
        <f t="shared" si="9"/>
        <v>Crítico</v>
      </c>
      <c r="BF5" s="33"/>
      <c r="BG5" s="33"/>
      <c r="BH5" s="33"/>
      <c r="BI5" s="33"/>
      <c r="BJ5" s="33"/>
      <c r="BK5" s="77">
        <v>0.3</v>
      </c>
      <c r="BL5" s="92">
        <f>BM5/BN5</f>
        <v>57.45</v>
      </c>
      <c r="BM5" s="92">
        <v>114.9</v>
      </c>
      <c r="BN5" s="92">
        <v>2</v>
      </c>
      <c r="BO5" s="33">
        <f t="shared" si="10"/>
        <v>19050</v>
      </c>
      <c r="BP5" s="33" t="str">
        <f t="shared" si="11"/>
        <v>Crítico</v>
      </c>
      <c r="BQ5" s="93" t="s">
        <v>266</v>
      </c>
      <c r="BR5" s="93" t="s">
        <v>267</v>
      </c>
      <c r="BS5" s="93" t="s">
        <v>268</v>
      </c>
      <c r="BT5" s="93" t="s">
        <v>269</v>
      </c>
      <c r="BU5" s="41"/>
      <c r="BV5" s="187" t="s">
        <v>107</v>
      </c>
      <c r="BW5" s="188"/>
      <c r="BX5" s="188"/>
      <c r="BY5" s="188"/>
      <c r="BZ5" s="188"/>
      <c r="CA5" s="189"/>
      <c r="CB5" s="224" t="s">
        <v>99</v>
      </c>
      <c r="CC5" s="225"/>
      <c r="CD5" s="225"/>
      <c r="CE5" s="225"/>
      <c r="CF5" s="225"/>
      <c r="CG5" s="225"/>
      <c r="CH5" s="225"/>
      <c r="CI5" s="225"/>
      <c r="CJ5" s="225"/>
      <c r="CK5" s="225"/>
      <c r="CL5" s="225"/>
      <c r="CM5" s="225"/>
      <c r="CN5" s="37"/>
      <c r="CO5" s="32"/>
      <c r="CP5" s="35"/>
      <c r="CQ5" s="33"/>
      <c r="CR5" s="32"/>
      <c r="CS5" s="33"/>
      <c r="CT5" s="38"/>
    </row>
    <row r="6" spans="1:98" ht="123" customHeight="1">
      <c r="A6" s="196" t="s">
        <v>108</v>
      </c>
      <c r="B6" s="143" t="s">
        <v>109</v>
      </c>
      <c r="C6" s="199" t="s">
        <v>110</v>
      </c>
      <c r="D6" s="177" t="s">
        <v>111</v>
      </c>
      <c r="E6" s="177" t="s">
        <v>112</v>
      </c>
      <c r="F6" s="177" t="s">
        <v>113</v>
      </c>
      <c r="G6" s="177" t="s">
        <v>114</v>
      </c>
      <c r="H6" s="177" t="s">
        <v>93</v>
      </c>
      <c r="I6" s="177" t="s">
        <v>94</v>
      </c>
      <c r="J6" s="177" t="s">
        <v>95</v>
      </c>
      <c r="K6" s="191" t="s">
        <v>115</v>
      </c>
      <c r="L6" s="177" t="s">
        <v>116</v>
      </c>
      <c r="M6" s="193" t="s">
        <v>98</v>
      </c>
      <c r="N6" s="145">
        <v>100</v>
      </c>
      <c r="O6" s="125"/>
      <c r="P6" s="125">
        <f t="shared" si="12"/>
        <v>-100</v>
      </c>
      <c r="Q6" s="125" t="str">
        <f t="shared" si="13"/>
        <v>Crítico</v>
      </c>
      <c r="R6" s="125"/>
      <c r="S6" s="179"/>
      <c r="T6" s="125"/>
      <c r="U6" s="125"/>
      <c r="V6" s="125"/>
      <c r="W6" s="125" t="str">
        <f t="shared" si="2"/>
        <v/>
      </c>
      <c r="X6" s="125" t="str">
        <f t="shared" si="3"/>
        <v>Crítico</v>
      </c>
      <c r="Y6" s="125"/>
      <c r="Z6" s="125"/>
      <c r="AA6" s="125"/>
      <c r="AB6" s="125"/>
      <c r="AC6" s="125"/>
      <c r="AD6" s="179">
        <v>0.38</v>
      </c>
      <c r="AE6" s="125"/>
      <c r="AF6" s="125"/>
      <c r="AG6" s="125"/>
      <c r="AH6" s="125">
        <f t="shared" si="4"/>
        <v>-100</v>
      </c>
      <c r="AI6" s="125" t="str">
        <f t="shared" si="5"/>
        <v>Crítico</v>
      </c>
      <c r="AJ6" s="133"/>
      <c r="AK6" s="133"/>
      <c r="AL6" s="133"/>
      <c r="AM6" s="133"/>
      <c r="AN6" s="133"/>
      <c r="AO6" s="179">
        <v>0.38</v>
      </c>
      <c r="AP6" s="135">
        <v>0.37</v>
      </c>
      <c r="AQ6" s="131">
        <v>3</v>
      </c>
      <c r="AR6" s="131">
        <v>8</v>
      </c>
      <c r="AS6" s="125">
        <f t="shared" si="6"/>
        <v>-2.6315789473684248</v>
      </c>
      <c r="AT6" s="125" t="str">
        <f t="shared" si="7"/>
        <v>Aceptable</v>
      </c>
      <c r="AU6" s="217" t="s">
        <v>231</v>
      </c>
      <c r="AV6" s="217" t="s">
        <v>232</v>
      </c>
      <c r="AW6" s="217" t="s">
        <v>233</v>
      </c>
      <c r="AX6" s="125"/>
      <c r="AY6" s="125"/>
      <c r="AZ6" s="179"/>
      <c r="BA6" s="125"/>
      <c r="BB6" s="125"/>
      <c r="BC6" s="125"/>
      <c r="BD6" s="125" t="str">
        <f t="shared" si="8"/>
        <v/>
      </c>
      <c r="BE6" s="125" t="str">
        <f t="shared" si="9"/>
        <v>Crítico</v>
      </c>
      <c r="BF6" s="125"/>
      <c r="BG6" s="125"/>
      <c r="BH6" s="125"/>
      <c r="BI6" s="125"/>
      <c r="BJ6" s="125"/>
      <c r="BK6" s="179">
        <v>1</v>
      </c>
      <c r="BL6" s="244">
        <f>BM6/BN6</f>
        <v>0.625</v>
      </c>
      <c r="BM6" s="131">
        <v>5</v>
      </c>
      <c r="BN6" s="131">
        <v>8</v>
      </c>
      <c r="BO6" s="125">
        <f t="shared" si="10"/>
        <v>-37.5</v>
      </c>
      <c r="BP6" s="125" t="str">
        <f t="shared" si="11"/>
        <v>Crítico</v>
      </c>
      <c r="BQ6" s="217" t="s">
        <v>270</v>
      </c>
      <c r="BR6" s="217" t="s">
        <v>271</v>
      </c>
      <c r="BS6" s="217" t="s">
        <v>272</v>
      </c>
      <c r="BT6" s="217" t="s">
        <v>273</v>
      </c>
      <c r="BU6" s="210"/>
      <c r="BV6" s="80" t="s">
        <v>117</v>
      </c>
      <c r="BW6" s="63" t="s">
        <v>118</v>
      </c>
      <c r="BX6" s="63" t="s">
        <v>119</v>
      </c>
      <c r="BY6" s="53">
        <v>100000</v>
      </c>
      <c r="BZ6" s="229">
        <v>113920</v>
      </c>
      <c r="CA6" s="63" t="s">
        <v>120</v>
      </c>
      <c r="CB6" s="81"/>
      <c r="CC6" s="63"/>
      <c r="CD6" s="63"/>
      <c r="CE6" s="63"/>
      <c r="CF6" s="63"/>
      <c r="CG6" s="63"/>
      <c r="CH6" s="63"/>
      <c r="CI6" s="63"/>
      <c r="CJ6" s="63"/>
      <c r="CK6" s="82">
        <v>50000</v>
      </c>
      <c r="CL6" s="82">
        <v>50000</v>
      </c>
      <c r="CM6" s="63"/>
      <c r="CN6" s="37"/>
      <c r="CO6" s="32"/>
      <c r="CP6" s="35"/>
      <c r="CQ6" s="33"/>
      <c r="CR6" s="33"/>
      <c r="CS6" s="33"/>
      <c r="CT6" s="35" t="s">
        <v>121</v>
      </c>
    </row>
    <row r="7" spans="1:98" ht="67.5" customHeight="1">
      <c r="A7" s="197"/>
      <c r="B7" s="139"/>
      <c r="C7" s="200"/>
      <c r="D7" s="178"/>
      <c r="E7" s="178"/>
      <c r="F7" s="178"/>
      <c r="G7" s="178"/>
      <c r="H7" s="178"/>
      <c r="I7" s="178"/>
      <c r="J7" s="178"/>
      <c r="K7" s="192"/>
      <c r="L7" s="178"/>
      <c r="M7" s="194"/>
      <c r="N7" s="146"/>
      <c r="O7" s="127"/>
      <c r="P7" s="127" t="str">
        <f t="shared" si="12"/>
        <v/>
      </c>
      <c r="Q7" s="127" t="str">
        <f t="shared" si="13"/>
        <v>Crítico</v>
      </c>
      <c r="R7" s="127"/>
      <c r="S7" s="180"/>
      <c r="T7" s="127"/>
      <c r="U7" s="127"/>
      <c r="V7" s="127"/>
      <c r="W7" s="127" t="str">
        <f t="shared" si="2"/>
        <v/>
      </c>
      <c r="X7" s="127"/>
      <c r="Y7" s="127"/>
      <c r="Z7" s="127"/>
      <c r="AA7" s="127"/>
      <c r="AB7" s="127"/>
      <c r="AC7" s="127"/>
      <c r="AD7" s="180"/>
      <c r="AE7" s="127"/>
      <c r="AF7" s="127"/>
      <c r="AG7" s="127"/>
      <c r="AH7" s="127" t="str">
        <f t="shared" si="4"/>
        <v/>
      </c>
      <c r="AI7" s="127" t="str">
        <f t="shared" si="5"/>
        <v>Crítico</v>
      </c>
      <c r="AJ7" s="134"/>
      <c r="AK7" s="134"/>
      <c r="AL7" s="134"/>
      <c r="AM7" s="134"/>
      <c r="AN7" s="134"/>
      <c r="AO7" s="180"/>
      <c r="AP7" s="136"/>
      <c r="AQ7" s="131"/>
      <c r="AR7" s="131"/>
      <c r="AS7" s="127" t="str">
        <f t="shared" si="6"/>
        <v/>
      </c>
      <c r="AT7" s="127"/>
      <c r="AU7" s="217"/>
      <c r="AV7" s="217"/>
      <c r="AW7" s="217"/>
      <c r="AX7" s="127"/>
      <c r="AY7" s="127"/>
      <c r="AZ7" s="180"/>
      <c r="BA7" s="127"/>
      <c r="BB7" s="127"/>
      <c r="BC7" s="127"/>
      <c r="BD7" s="127"/>
      <c r="BE7" s="127"/>
      <c r="BF7" s="127"/>
      <c r="BG7" s="127"/>
      <c r="BH7" s="127"/>
      <c r="BI7" s="127"/>
      <c r="BJ7" s="127"/>
      <c r="BK7" s="180"/>
      <c r="BL7" s="244"/>
      <c r="BM7" s="131"/>
      <c r="BN7" s="131"/>
      <c r="BO7" s="127"/>
      <c r="BP7" s="127"/>
      <c r="BQ7" s="217"/>
      <c r="BR7" s="217"/>
      <c r="BS7" s="217"/>
      <c r="BT7" s="217"/>
      <c r="BU7" s="211"/>
      <c r="BV7" s="80" t="s">
        <v>122</v>
      </c>
      <c r="BW7" s="222" t="s">
        <v>123</v>
      </c>
      <c r="BX7" s="223"/>
      <c r="BY7" s="84">
        <v>0</v>
      </c>
      <c r="BZ7" s="230"/>
      <c r="CA7" s="85" t="s">
        <v>124</v>
      </c>
      <c r="CB7" s="81"/>
      <c r="CC7" s="63"/>
      <c r="CD7" s="63"/>
      <c r="CE7" s="63"/>
      <c r="CF7" s="63"/>
      <c r="CG7" s="63"/>
      <c r="CH7" s="63"/>
      <c r="CI7" s="63"/>
      <c r="CJ7" s="63"/>
      <c r="CK7" s="63"/>
      <c r="CL7" s="63"/>
      <c r="CM7" s="63"/>
      <c r="CN7" s="37"/>
      <c r="CO7" s="32"/>
      <c r="CP7" s="35"/>
      <c r="CQ7" s="33"/>
      <c r="CR7" s="33"/>
      <c r="CS7" s="33"/>
      <c r="CT7" s="38"/>
    </row>
    <row r="8" spans="1:98" ht="108" customHeight="1">
      <c r="A8" s="197"/>
      <c r="B8" s="138" t="s">
        <v>125</v>
      </c>
      <c r="C8" s="199" t="s">
        <v>126</v>
      </c>
      <c r="D8" s="177" t="s">
        <v>229</v>
      </c>
      <c r="E8" s="177" t="s">
        <v>127</v>
      </c>
      <c r="F8" s="199" t="s">
        <v>128</v>
      </c>
      <c r="G8" s="177" t="s">
        <v>114</v>
      </c>
      <c r="H8" s="177" t="s">
        <v>93</v>
      </c>
      <c r="I8" s="177" t="s">
        <v>94</v>
      </c>
      <c r="J8" s="177" t="s">
        <v>129</v>
      </c>
      <c r="K8" s="191" t="s">
        <v>130</v>
      </c>
      <c r="L8" s="191" t="s">
        <v>131</v>
      </c>
      <c r="M8" s="193" t="s">
        <v>98</v>
      </c>
      <c r="N8" s="145">
        <v>100</v>
      </c>
      <c r="O8" s="128"/>
      <c r="P8" s="219">
        <f t="shared" si="12"/>
        <v>-100</v>
      </c>
      <c r="Q8" s="125" t="str">
        <f t="shared" si="13"/>
        <v>Crítico</v>
      </c>
      <c r="R8" s="128"/>
      <c r="S8" s="147"/>
      <c r="T8" s="128"/>
      <c r="U8" s="128"/>
      <c r="V8" s="128"/>
      <c r="W8" s="128" t="str">
        <f t="shared" si="2"/>
        <v/>
      </c>
      <c r="X8" s="125" t="str">
        <f t="shared" si="3"/>
        <v>Crítico</v>
      </c>
      <c r="Y8" s="128"/>
      <c r="Z8" s="128"/>
      <c r="AA8" s="128"/>
      <c r="AB8" s="128"/>
      <c r="AC8" s="128"/>
      <c r="AD8" s="147"/>
      <c r="AE8" s="128"/>
      <c r="AF8" s="128"/>
      <c r="AG8" s="128"/>
      <c r="AH8" s="128" t="str">
        <f t="shared" si="4"/>
        <v/>
      </c>
      <c r="AI8" s="125" t="str">
        <f t="shared" si="5"/>
        <v>Crítico</v>
      </c>
      <c r="AJ8" s="128"/>
      <c r="AK8" s="128"/>
      <c r="AL8" s="128"/>
      <c r="AM8" s="128"/>
      <c r="AN8" s="128"/>
      <c r="AO8" s="147">
        <v>0.38</v>
      </c>
      <c r="AP8" s="128">
        <v>0.33</v>
      </c>
      <c r="AQ8" s="132">
        <v>0.01</v>
      </c>
      <c r="AR8" s="132">
        <v>0.03</v>
      </c>
      <c r="AS8" s="219">
        <f t="shared" si="6"/>
        <v>-13.15789473684211</v>
      </c>
      <c r="AT8" s="125" t="str">
        <f t="shared" si="7"/>
        <v>Aceptable</v>
      </c>
      <c r="AU8" s="221" t="s">
        <v>234</v>
      </c>
      <c r="AV8" s="221" t="s">
        <v>235</v>
      </c>
      <c r="AW8" s="221" t="s">
        <v>236</v>
      </c>
      <c r="AX8" s="128"/>
      <c r="AY8" s="128"/>
      <c r="AZ8" s="147"/>
      <c r="BA8" s="128"/>
      <c r="BB8" s="128"/>
      <c r="BC8" s="128"/>
      <c r="BD8" s="128" t="str">
        <f t="shared" ref="BD8" si="14">IF(ISERROR((-1)*(100-((BA8*100)/AZ8))),"",((-1)*(100-((BA8*100)/AZ8))))</f>
        <v/>
      </c>
      <c r="BE8" s="125" t="str">
        <f t="shared" si="9"/>
        <v>Crítico</v>
      </c>
      <c r="BF8" s="128"/>
      <c r="BG8" s="128"/>
      <c r="BH8" s="128"/>
      <c r="BI8" s="128"/>
      <c r="BJ8" s="128"/>
      <c r="BK8" s="147">
        <v>1</v>
      </c>
      <c r="BL8" s="245">
        <f>BM8/BN8</f>
        <v>1</v>
      </c>
      <c r="BM8" s="246">
        <v>5</v>
      </c>
      <c r="BN8" s="246">
        <v>5</v>
      </c>
      <c r="BO8" s="125">
        <f t="shared" si="10"/>
        <v>0</v>
      </c>
      <c r="BP8" s="125" t="str">
        <f t="shared" si="11"/>
        <v>Aceptable</v>
      </c>
      <c r="BQ8" s="221" t="s">
        <v>274</v>
      </c>
      <c r="BR8" s="221" t="s">
        <v>235</v>
      </c>
      <c r="BS8" s="221" t="s">
        <v>236</v>
      </c>
      <c r="BT8" s="217" t="s">
        <v>275</v>
      </c>
      <c r="BU8" s="227"/>
      <c r="BV8" s="86" t="s">
        <v>132</v>
      </c>
      <c r="BW8" s="63">
        <v>32701</v>
      </c>
      <c r="BX8" s="63" t="s">
        <v>133</v>
      </c>
      <c r="BY8" s="53">
        <v>13920</v>
      </c>
      <c r="BZ8" s="230"/>
      <c r="CA8" s="54" t="s">
        <v>134</v>
      </c>
      <c r="CB8" s="81"/>
      <c r="CC8" s="54"/>
      <c r="CD8" s="54"/>
      <c r="CE8" s="54"/>
      <c r="CF8" s="54"/>
      <c r="CG8" s="87">
        <v>13920</v>
      </c>
      <c r="CH8" s="54"/>
      <c r="CI8" s="54"/>
      <c r="CJ8" s="54"/>
      <c r="CK8" s="54"/>
      <c r="CL8" s="54"/>
      <c r="CM8" s="54"/>
      <c r="CN8" s="37"/>
      <c r="CO8" s="35"/>
      <c r="CP8" s="35"/>
      <c r="CQ8" s="35"/>
      <c r="CR8" s="33"/>
      <c r="CS8" s="38"/>
      <c r="CT8" s="38"/>
    </row>
    <row r="9" spans="1:98" ht="75" customHeight="1">
      <c r="A9" s="198"/>
      <c r="B9" s="139"/>
      <c r="C9" s="200"/>
      <c r="D9" s="178"/>
      <c r="E9" s="178"/>
      <c r="F9" s="200"/>
      <c r="G9" s="178"/>
      <c r="H9" s="178"/>
      <c r="I9" s="178"/>
      <c r="J9" s="178"/>
      <c r="K9" s="192"/>
      <c r="L9" s="192"/>
      <c r="M9" s="194"/>
      <c r="N9" s="146"/>
      <c r="O9" s="129"/>
      <c r="P9" s="220" t="str">
        <f t="shared" si="12"/>
        <v/>
      </c>
      <c r="Q9" s="127" t="str">
        <f t="shared" si="13"/>
        <v>Crítico</v>
      </c>
      <c r="R9" s="129"/>
      <c r="S9" s="148"/>
      <c r="T9" s="129"/>
      <c r="U9" s="129"/>
      <c r="V9" s="129"/>
      <c r="W9" s="129" t="str">
        <f t="shared" si="2"/>
        <v/>
      </c>
      <c r="X9" s="127"/>
      <c r="Y9" s="129"/>
      <c r="Z9" s="129"/>
      <c r="AA9" s="129"/>
      <c r="AB9" s="129"/>
      <c r="AC9" s="129"/>
      <c r="AD9" s="148"/>
      <c r="AE9" s="129"/>
      <c r="AF9" s="129"/>
      <c r="AG9" s="129"/>
      <c r="AH9" s="129" t="str">
        <f t="shared" si="4"/>
        <v/>
      </c>
      <c r="AI9" s="127" t="str">
        <f t="shared" si="5"/>
        <v>Crítico</v>
      </c>
      <c r="AJ9" s="129"/>
      <c r="AK9" s="129"/>
      <c r="AL9" s="129"/>
      <c r="AM9" s="129"/>
      <c r="AN9" s="129"/>
      <c r="AO9" s="148"/>
      <c r="AP9" s="129"/>
      <c r="AQ9" s="132"/>
      <c r="AR9" s="132"/>
      <c r="AS9" s="220" t="str">
        <f t="shared" si="6"/>
        <v/>
      </c>
      <c r="AT9" s="127"/>
      <c r="AU9" s="221"/>
      <c r="AV9" s="221"/>
      <c r="AW9" s="221"/>
      <c r="AX9" s="129"/>
      <c r="AY9" s="129"/>
      <c r="AZ9" s="148"/>
      <c r="BA9" s="129"/>
      <c r="BB9" s="129"/>
      <c r="BC9" s="129"/>
      <c r="BD9" s="129"/>
      <c r="BE9" s="127"/>
      <c r="BF9" s="129"/>
      <c r="BG9" s="129"/>
      <c r="BH9" s="129"/>
      <c r="BI9" s="129"/>
      <c r="BJ9" s="129"/>
      <c r="BK9" s="148"/>
      <c r="BL9" s="245"/>
      <c r="BM9" s="246"/>
      <c r="BN9" s="246"/>
      <c r="BO9" s="127"/>
      <c r="BP9" s="127"/>
      <c r="BQ9" s="221"/>
      <c r="BR9" s="221"/>
      <c r="BS9" s="221"/>
      <c r="BT9" s="217"/>
      <c r="BU9" s="228"/>
      <c r="BV9" s="80" t="s">
        <v>135</v>
      </c>
      <c r="BW9" s="222" t="s">
        <v>123</v>
      </c>
      <c r="BX9" s="223"/>
      <c r="BY9" s="53">
        <v>0</v>
      </c>
      <c r="BZ9" s="231"/>
      <c r="CA9" s="85" t="s">
        <v>124</v>
      </c>
      <c r="CB9" s="81"/>
      <c r="CC9" s="63"/>
      <c r="CD9" s="63"/>
      <c r="CE9" s="63"/>
      <c r="CF9" s="63"/>
      <c r="CG9" s="63"/>
      <c r="CH9" s="63"/>
      <c r="CI9" s="63"/>
      <c r="CJ9" s="63"/>
      <c r="CK9" s="63"/>
      <c r="CL9" s="63"/>
      <c r="CM9" s="63"/>
      <c r="CN9" s="37"/>
      <c r="CO9" s="35"/>
      <c r="CP9" s="35"/>
      <c r="CQ9" s="35"/>
      <c r="CR9" s="33"/>
      <c r="CS9" s="38"/>
      <c r="CT9" s="38"/>
    </row>
    <row r="10" spans="1:98" ht="85.5" customHeight="1">
      <c r="A10" s="201" t="s">
        <v>136</v>
      </c>
      <c r="B10" s="144" t="s">
        <v>125</v>
      </c>
      <c r="C10" s="177" t="s">
        <v>137</v>
      </c>
      <c r="D10" s="177" t="s">
        <v>138</v>
      </c>
      <c r="E10" s="177" t="s">
        <v>139</v>
      </c>
      <c r="F10" s="199" t="s">
        <v>140</v>
      </c>
      <c r="G10" s="177" t="s">
        <v>141</v>
      </c>
      <c r="H10" s="177" t="s">
        <v>93</v>
      </c>
      <c r="I10" s="177" t="s">
        <v>94</v>
      </c>
      <c r="J10" s="177" t="s">
        <v>129</v>
      </c>
      <c r="K10" s="191" t="s">
        <v>142</v>
      </c>
      <c r="L10" s="177" t="s">
        <v>143</v>
      </c>
      <c r="M10" s="193" t="s">
        <v>98</v>
      </c>
      <c r="N10" s="145">
        <v>100</v>
      </c>
      <c r="O10" s="125"/>
      <c r="P10" s="125">
        <f t="shared" ref="P10:P15" si="15">IF(ISERROR((-1)*(100-((O10*100)/N10))),"",((-1)*(100-((O10*100)/N10))))</f>
        <v>-100</v>
      </c>
      <c r="Q10" s="125" t="str">
        <f t="shared" ref="Q10:Q15" si="16">IF(ISERROR(IF(M$8="Ascendente",(IF(AND(P10&gt;=(-5),P10&lt;=15),"Aceptable",(IF(AND(P10&gt;=(-10),P10&lt;(-5)),"Riesgo","Crítico")))),(IF(AND(P10&gt;=(-15),P10&lt;=5),"Aceptable",(IF(AND(P10&gt;5,P10&lt;=15),"Riesgo","Crítico")))))),"",(IF(M10="Ascendente",(IF(AND(P10&gt;=(-5),P10&lt;=15),"Aceptable",(IF(AND(P10&gt;=(-10),P10&lt;(-5)),"Riesgo","Crítico")))),(IF(AND(P10&gt;=(-15),P10&lt;=5),"Aceptable",(IF(AND(P10&gt;5,P10&lt;=15),"Riesgo","Crítico")))))))</f>
        <v>Crítico</v>
      </c>
      <c r="R10" s="125"/>
      <c r="S10" s="179">
        <v>0.13</v>
      </c>
      <c r="T10" s="216">
        <v>0.13</v>
      </c>
      <c r="U10" s="125">
        <v>1</v>
      </c>
      <c r="V10" s="125">
        <v>8</v>
      </c>
      <c r="W10" s="125">
        <f t="shared" si="2"/>
        <v>0</v>
      </c>
      <c r="X10" s="125" t="str">
        <f t="shared" si="3"/>
        <v>Aceptable</v>
      </c>
      <c r="Y10" s="133" t="s">
        <v>144</v>
      </c>
      <c r="Z10" s="133" t="s">
        <v>145</v>
      </c>
      <c r="AA10" s="133" t="s">
        <v>146</v>
      </c>
      <c r="AB10" s="125" t="s">
        <v>147</v>
      </c>
      <c r="AC10" s="125"/>
      <c r="AD10" s="179"/>
      <c r="AE10" s="125"/>
      <c r="AF10" s="125"/>
      <c r="AG10" s="125"/>
      <c r="AH10" s="125" t="str">
        <f t="shared" si="4"/>
        <v/>
      </c>
      <c r="AI10" s="125" t="str">
        <f t="shared" si="5"/>
        <v>Crítico</v>
      </c>
      <c r="AJ10" s="133"/>
      <c r="AK10" s="133"/>
      <c r="AL10" s="133"/>
      <c r="AM10" s="133"/>
      <c r="AN10" s="133"/>
      <c r="AO10" s="213">
        <v>0.38</v>
      </c>
      <c r="AP10" s="125">
        <v>0.375</v>
      </c>
      <c r="AQ10" s="130">
        <v>3</v>
      </c>
      <c r="AR10" s="130">
        <v>8</v>
      </c>
      <c r="AS10" s="125">
        <f t="shared" si="6"/>
        <v>-1.3157894736842053</v>
      </c>
      <c r="AT10" s="125" t="str">
        <f t="shared" si="7"/>
        <v>Aceptable</v>
      </c>
      <c r="AU10" s="218" t="s">
        <v>237</v>
      </c>
      <c r="AV10" s="218" t="s">
        <v>238</v>
      </c>
      <c r="AW10" s="218" t="s">
        <v>239</v>
      </c>
      <c r="AX10" s="125"/>
      <c r="AY10" s="125"/>
      <c r="AZ10" s="179">
        <v>0.75</v>
      </c>
      <c r="BA10" s="239">
        <v>0.75</v>
      </c>
      <c r="BB10" s="130">
        <v>6</v>
      </c>
      <c r="BC10" s="130">
        <v>8</v>
      </c>
      <c r="BD10" s="125">
        <f t="shared" si="8"/>
        <v>0</v>
      </c>
      <c r="BE10" s="125" t="str">
        <f t="shared" si="9"/>
        <v>Aceptable</v>
      </c>
      <c r="BF10" s="218" t="s">
        <v>249</v>
      </c>
      <c r="BG10" s="218" t="s">
        <v>250</v>
      </c>
      <c r="BH10" s="218" t="s">
        <v>251</v>
      </c>
      <c r="BI10" s="130" t="s">
        <v>147</v>
      </c>
      <c r="BJ10" s="130" t="s">
        <v>252</v>
      </c>
      <c r="BK10" s="179">
        <v>1</v>
      </c>
      <c r="BL10" s="130">
        <f>BM10/BN10</f>
        <v>1</v>
      </c>
      <c r="BM10" s="130">
        <v>8</v>
      </c>
      <c r="BN10" s="130">
        <v>8</v>
      </c>
      <c r="BO10" s="125">
        <f t="shared" si="10"/>
        <v>0</v>
      </c>
      <c r="BP10" s="125" t="str">
        <f t="shared" si="11"/>
        <v>Aceptable</v>
      </c>
      <c r="BQ10" s="218" t="s">
        <v>276</v>
      </c>
      <c r="BR10" s="218" t="s">
        <v>277</v>
      </c>
      <c r="BS10" s="218" t="s">
        <v>278</v>
      </c>
      <c r="BT10" s="130" t="s">
        <v>269</v>
      </c>
      <c r="BU10" s="210"/>
      <c r="BV10" s="80" t="s">
        <v>148</v>
      </c>
      <c r="BW10" s="63">
        <v>32701</v>
      </c>
      <c r="BX10" s="63" t="s">
        <v>133</v>
      </c>
      <c r="BY10" s="84">
        <v>15000</v>
      </c>
      <c r="BZ10" s="232">
        <v>50000</v>
      </c>
      <c r="CA10" s="85" t="s">
        <v>147</v>
      </c>
      <c r="CB10" s="81"/>
      <c r="CC10" s="63"/>
      <c r="CD10" s="63"/>
      <c r="CE10" s="82">
        <v>15000</v>
      </c>
      <c r="CF10" s="88"/>
      <c r="CG10" s="63"/>
      <c r="CH10" s="63"/>
      <c r="CI10" s="63"/>
      <c r="CJ10" s="63"/>
      <c r="CK10" s="63"/>
      <c r="CL10" s="63"/>
      <c r="CM10" s="63"/>
      <c r="CN10" s="42"/>
      <c r="CO10" s="35"/>
      <c r="CP10" s="35"/>
      <c r="CQ10" s="35"/>
      <c r="CR10" s="33"/>
      <c r="CS10" s="33"/>
      <c r="CT10" s="38"/>
    </row>
    <row r="11" spans="1:98" ht="54.75" customHeight="1">
      <c r="A11" s="201"/>
      <c r="B11" s="138"/>
      <c r="C11" s="195"/>
      <c r="D11" s="195"/>
      <c r="E11" s="195"/>
      <c r="F11" s="204"/>
      <c r="G11" s="195"/>
      <c r="H11" s="195"/>
      <c r="I11" s="195"/>
      <c r="J11" s="195"/>
      <c r="K11" s="206"/>
      <c r="L11" s="195"/>
      <c r="M11" s="207"/>
      <c r="N11" s="208"/>
      <c r="O11" s="126"/>
      <c r="P11" s="126"/>
      <c r="Q11" s="126"/>
      <c r="R11" s="126"/>
      <c r="S11" s="212"/>
      <c r="T11" s="126"/>
      <c r="U11" s="126"/>
      <c r="V11" s="126"/>
      <c r="W11" s="126" t="str">
        <f t="shared" si="2"/>
        <v/>
      </c>
      <c r="X11" s="126"/>
      <c r="Y11" s="137"/>
      <c r="Z11" s="137"/>
      <c r="AA11" s="137"/>
      <c r="AB11" s="126"/>
      <c r="AC11" s="126"/>
      <c r="AD11" s="212"/>
      <c r="AE11" s="126"/>
      <c r="AF11" s="126"/>
      <c r="AG11" s="126"/>
      <c r="AH11" s="126"/>
      <c r="AI11" s="126"/>
      <c r="AJ11" s="137"/>
      <c r="AK11" s="137"/>
      <c r="AL11" s="137"/>
      <c r="AM11" s="137"/>
      <c r="AN11" s="137"/>
      <c r="AO11" s="214"/>
      <c r="AP11" s="126"/>
      <c r="AQ11" s="131"/>
      <c r="AR11" s="131"/>
      <c r="AS11" s="126"/>
      <c r="AT11" s="126"/>
      <c r="AU11" s="131"/>
      <c r="AV11" s="131"/>
      <c r="AW11" s="131"/>
      <c r="AX11" s="126"/>
      <c r="AY11" s="126"/>
      <c r="AZ11" s="212"/>
      <c r="BA11" s="131"/>
      <c r="BB11" s="131"/>
      <c r="BC11" s="131"/>
      <c r="BD11" s="126"/>
      <c r="BE11" s="126"/>
      <c r="BF11" s="131"/>
      <c r="BG11" s="131"/>
      <c r="BH11" s="131"/>
      <c r="BI11" s="131"/>
      <c r="BJ11" s="131"/>
      <c r="BK11" s="212"/>
      <c r="BL11" s="131"/>
      <c r="BM11" s="131"/>
      <c r="BN11" s="131"/>
      <c r="BO11" s="126"/>
      <c r="BP11" s="126"/>
      <c r="BQ11" s="131"/>
      <c r="BR11" s="131"/>
      <c r="BS11" s="131"/>
      <c r="BT11" s="131"/>
      <c r="BU11" s="226"/>
      <c r="BV11" s="80" t="s">
        <v>149</v>
      </c>
      <c r="BW11" s="63">
        <v>33401</v>
      </c>
      <c r="BX11" s="63" t="s">
        <v>150</v>
      </c>
      <c r="BY11" s="84">
        <v>35000</v>
      </c>
      <c r="BZ11" s="233"/>
      <c r="CA11" s="85" t="s">
        <v>147</v>
      </c>
      <c r="CB11" s="81"/>
      <c r="CC11" s="63"/>
      <c r="CD11" s="63"/>
      <c r="CE11" s="63"/>
      <c r="CF11" s="63"/>
      <c r="CG11" s="63"/>
      <c r="CH11" s="63"/>
      <c r="CI11" s="89">
        <v>35000</v>
      </c>
      <c r="CJ11" s="63"/>
      <c r="CK11" s="63"/>
      <c r="CL11" s="63"/>
      <c r="CM11" s="63"/>
      <c r="CN11" s="42"/>
      <c r="CO11" s="35"/>
      <c r="CP11" s="35"/>
      <c r="CQ11" s="35"/>
      <c r="CR11" s="33"/>
      <c r="CS11" s="33"/>
      <c r="CT11" s="38"/>
    </row>
    <row r="12" spans="1:98" ht="55.5" customHeight="1">
      <c r="A12" s="201"/>
      <c r="B12" s="138"/>
      <c r="C12" s="178"/>
      <c r="D12" s="178"/>
      <c r="E12" s="178"/>
      <c r="F12" s="200"/>
      <c r="G12" s="178"/>
      <c r="H12" s="178"/>
      <c r="I12" s="178"/>
      <c r="J12" s="178"/>
      <c r="K12" s="192"/>
      <c r="L12" s="178"/>
      <c r="M12" s="194"/>
      <c r="N12" s="146"/>
      <c r="O12" s="127"/>
      <c r="P12" s="127"/>
      <c r="Q12" s="127"/>
      <c r="R12" s="127"/>
      <c r="S12" s="180"/>
      <c r="T12" s="127"/>
      <c r="U12" s="127"/>
      <c r="V12" s="127"/>
      <c r="W12" s="127" t="str">
        <f t="shared" si="2"/>
        <v/>
      </c>
      <c r="X12" s="127"/>
      <c r="Y12" s="134"/>
      <c r="Z12" s="134"/>
      <c r="AA12" s="134"/>
      <c r="AB12" s="127"/>
      <c r="AC12" s="127"/>
      <c r="AD12" s="180"/>
      <c r="AE12" s="127"/>
      <c r="AF12" s="127"/>
      <c r="AG12" s="127"/>
      <c r="AH12" s="127"/>
      <c r="AI12" s="127"/>
      <c r="AJ12" s="134"/>
      <c r="AK12" s="134"/>
      <c r="AL12" s="134"/>
      <c r="AM12" s="134"/>
      <c r="AN12" s="134"/>
      <c r="AO12" s="215"/>
      <c r="AP12" s="127"/>
      <c r="AQ12" s="131"/>
      <c r="AR12" s="131"/>
      <c r="AS12" s="127"/>
      <c r="AT12" s="127"/>
      <c r="AU12" s="131"/>
      <c r="AV12" s="131"/>
      <c r="AW12" s="131"/>
      <c r="AX12" s="127"/>
      <c r="AY12" s="127"/>
      <c r="AZ12" s="180"/>
      <c r="BA12" s="131"/>
      <c r="BB12" s="131"/>
      <c r="BC12" s="131"/>
      <c r="BD12" s="127"/>
      <c r="BE12" s="127"/>
      <c r="BF12" s="131"/>
      <c r="BG12" s="131"/>
      <c r="BH12" s="131"/>
      <c r="BI12" s="131"/>
      <c r="BJ12" s="131"/>
      <c r="BK12" s="180"/>
      <c r="BL12" s="131"/>
      <c r="BM12" s="131"/>
      <c r="BN12" s="131"/>
      <c r="BO12" s="127"/>
      <c r="BP12" s="127"/>
      <c r="BQ12" s="131"/>
      <c r="BR12" s="131"/>
      <c r="BS12" s="131"/>
      <c r="BT12" s="131"/>
      <c r="BU12" s="211"/>
      <c r="BV12" s="80" t="s">
        <v>122</v>
      </c>
      <c r="BW12" s="222" t="s">
        <v>123</v>
      </c>
      <c r="BX12" s="223"/>
      <c r="BY12" s="53">
        <v>0</v>
      </c>
      <c r="BZ12" s="233"/>
      <c r="CA12" s="85" t="s">
        <v>124</v>
      </c>
      <c r="CB12" s="81"/>
      <c r="CC12" s="63"/>
      <c r="CD12" s="63"/>
      <c r="CE12" s="63"/>
      <c r="CF12" s="63"/>
      <c r="CG12" s="63"/>
      <c r="CH12" s="63"/>
      <c r="CI12" s="63"/>
      <c r="CJ12" s="63"/>
      <c r="CK12" s="63"/>
      <c r="CL12" s="63"/>
      <c r="CM12" s="63"/>
      <c r="CN12" s="42"/>
      <c r="CO12" s="35"/>
      <c r="CP12" s="35"/>
      <c r="CQ12" s="35"/>
      <c r="CR12" s="33"/>
      <c r="CS12" s="33"/>
      <c r="CT12" s="38"/>
    </row>
    <row r="13" spans="1:98" ht="150" customHeight="1">
      <c r="A13" s="201"/>
      <c r="B13" s="70" t="s">
        <v>125</v>
      </c>
      <c r="C13" s="71" t="s">
        <v>151</v>
      </c>
      <c r="D13" s="69" t="s">
        <v>152</v>
      </c>
      <c r="E13" s="72" t="s">
        <v>153</v>
      </c>
      <c r="F13" s="68" t="s">
        <v>154</v>
      </c>
      <c r="G13" s="69" t="s">
        <v>141</v>
      </c>
      <c r="H13" s="69" t="s">
        <v>155</v>
      </c>
      <c r="I13" s="69" t="s">
        <v>156</v>
      </c>
      <c r="J13" s="69" t="s">
        <v>129</v>
      </c>
      <c r="K13" s="73" t="s">
        <v>157</v>
      </c>
      <c r="L13" s="73" t="s">
        <v>143</v>
      </c>
      <c r="M13" s="64" t="s">
        <v>98</v>
      </c>
      <c r="N13" s="74">
        <v>100</v>
      </c>
      <c r="O13" s="33"/>
      <c r="P13" s="33">
        <f t="shared" si="15"/>
        <v>-100</v>
      </c>
      <c r="Q13" s="33" t="str">
        <f t="shared" si="16"/>
        <v>Crítico</v>
      </c>
      <c r="R13" s="33"/>
      <c r="S13" s="78">
        <v>0.25</v>
      </c>
      <c r="T13" s="58">
        <v>0.25</v>
      </c>
      <c r="U13" s="44">
        <v>1</v>
      </c>
      <c r="V13" s="44">
        <v>4</v>
      </c>
      <c r="W13" s="44">
        <f t="shared" si="2"/>
        <v>0</v>
      </c>
      <c r="X13" s="44" t="str">
        <f t="shared" si="3"/>
        <v>Aceptable</v>
      </c>
      <c r="Y13" s="59" t="s">
        <v>158</v>
      </c>
      <c r="Z13" s="59" t="s">
        <v>159</v>
      </c>
      <c r="AA13" s="59" t="s">
        <v>160</v>
      </c>
      <c r="AB13" s="44" t="s">
        <v>147</v>
      </c>
      <c r="AC13" s="43"/>
      <c r="AD13" s="79"/>
      <c r="AE13" s="33"/>
      <c r="AF13" s="33"/>
      <c r="AG13" s="33"/>
      <c r="AH13" s="33" t="str">
        <f t="shared" si="4"/>
        <v/>
      </c>
      <c r="AI13" s="33" t="str">
        <f t="shared" si="5"/>
        <v>Crítico</v>
      </c>
      <c r="AJ13" s="32"/>
      <c r="AK13" s="32"/>
      <c r="AL13" s="32"/>
      <c r="AM13" s="32"/>
      <c r="AN13" s="32"/>
      <c r="AO13" s="77">
        <v>0.5</v>
      </c>
      <c r="AP13" s="33">
        <v>0.5</v>
      </c>
      <c r="AQ13" s="90">
        <v>2</v>
      </c>
      <c r="AR13" s="90">
        <v>4</v>
      </c>
      <c r="AS13" s="33">
        <f t="shared" si="6"/>
        <v>0</v>
      </c>
      <c r="AT13" s="33" t="str">
        <f t="shared" si="7"/>
        <v>Aceptable</v>
      </c>
      <c r="AU13" s="91" t="s">
        <v>240</v>
      </c>
      <c r="AV13" s="91" t="s">
        <v>241</v>
      </c>
      <c r="AW13" s="91" t="s">
        <v>242</v>
      </c>
      <c r="AX13" s="32"/>
      <c r="AY13" s="32"/>
      <c r="AZ13" s="77">
        <v>0.75</v>
      </c>
      <c r="BA13" s="240">
        <v>0.75</v>
      </c>
      <c r="BB13" s="90">
        <v>3</v>
      </c>
      <c r="BC13" s="90">
        <v>4</v>
      </c>
      <c r="BD13" s="33">
        <f t="shared" si="8"/>
        <v>0</v>
      </c>
      <c r="BE13" s="33" t="str">
        <f t="shared" si="9"/>
        <v>Aceptable</v>
      </c>
      <c r="BF13" s="91" t="s">
        <v>253</v>
      </c>
      <c r="BG13" s="91" t="s">
        <v>254</v>
      </c>
      <c r="BH13" s="91" t="s">
        <v>255</v>
      </c>
      <c r="BI13" s="90" t="s">
        <v>147</v>
      </c>
      <c r="BJ13" s="90" t="s">
        <v>252</v>
      </c>
      <c r="BK13" s="77">
        <v>1</v>
      </c>
      <c r="BL13" s="90">
        <f>BM13/BN13</f>
        <v>1</v>
      </c>
      <c r="BM13" s="90">
        <v>4</v>
      </c>
      <c r="BN13" s="90">
        <v>4</v>
      </c>
      <c r="BO13" s="33">
        <f t="shared" si="10"/>
        <v>0</v>
      </c>
      <c r="BP13" s="33" t="str">
        <f t="shared" si="11"/>
        <v>Aceptable</v>
      </c>
      <c r="BQ13" s="91" t="s">
        <v>279</v>
      </c>
      <c r="BR13" s="91" t="s">
        <v>280</v>
      </c>
      <c r="BS13" s="91" t="s">
        <v>281</v>
      </c>
      <c r="BT13" s="91" t="s">
        <v>269</v>
      </c>
      <c r="BU13" s="36"/>
      <c r="BV13" s="80" t="s">
        <v>161</v>
      </c>
      <c r="BW13" s="222" t="s">
        <v>123</v>
      </c>
      <c r="BX13" s="223"/>
      <c r="BY13" s="53">
        <v>0</v>
      </c>
      <c r="BZ13" s="233"/>
      <c r="CA13" s="85" t="s">
        <v>147</v>
      </c>
      <c r="CB13" s="81"/>
      <c r="CC13" s="63"/>
      <c r="CD13" s="63"/>
      <c r="CE13" s="63"/>
      <c r="CF13" s="63"/>
      <c r="CG13" s="63"/>
      <c r="CH13" s="63"/>
      <c r="CI13" s="63"/>
      <c r="CJ13" s="63"/>
      <c r="CK13" s="63"/>
      <c r="CL13" s="63"/>
      <c r="CM13" s="63"/>
      <c r="CN13" s="37"/>
      <c r="CO13" s="32"/>
      <c r="CP13" s="35"/>
      <c r="CQ13" s="33"/>
      <c r="CR13" s="33"/>
      <c r="CS13" s="33"/>
      <c r="CT13" s="38"/>
    </row>
    <row r="14" spans="1:98" ht="309.75" customHeight="1">
      <c r="A14" s="201"/>
      <c r="B14" s="70" t="s">
        <v>125</v>
      </c>
      <c r="C14" s="75" t="s">
        <v>162</v>
      </c>
      <c r="D14" s="62" t="s">
        <v>163</v>
      </c>
      <c r="E14" s="61" t="s">
        <v>164</v>
      </c>
      <c r="F14" s="63" t="s">
        <v>165</v>
      </c>
      <c r="G14" s="62" t="s">
        <v>141</v>
      </c>
      <c r="H14" s="62" t="s">
        <v>93</v>
      </c>
      <c r="I14" s="62" t="s">
        <v>94</v>
      </c>
      <c r="J14" s="62" t="s">
        <v>129</v>
      </c>
      <c r="K14" s="61" t="s">
        <v>166</v>
      </c>
      <c r="L14" s="61" t="s">
        <v>167</v>
      </c>
      <c r="M14" s="64" t="s">
        <v>98</v>
      </c>
      <c r="N14" s="74">
        <v>100</v>
      </c>
      <c r="O14" s="33"/>
      <c r="P14" s="33">
        <f t="shared" si="15"/>
        <v>-100</v>
      </c>
      <c r="Q14" s="33" t="str">
        <f t="shared" si="16"/>
        <v>Crítico</v>
      </c>
      <c r="R14" s="33"/>
      <c r="S14" s="77">
        <v>0.2</v>
      </c>
      <c r="T14" s="57">
        <v>0.2</v>
      </c>
      <c r="U14" s="33">
        <v>1</v>
      </c>
      <c r="V14" s="33">
        <v>5</v>
      </c>
      <c r="W14" s="44">
        <f t="shared" si="2"/>
        <v>0</v>
      </c>
      <c r="X14" s="44" t="str">
        <f t="shared" ref="X14" si="17">IF(ISERROR(IF(R$8="Ascendente",(IF(AND(W14&gt;=(-5),W14&lt;=15),"Aceptable",(IF(AND(W14&gt;=(-10),W14&lt;(-5)),"Riesgo","Crítico")))),(IF(AND(W14&gt;=(-15),W14&lt;=5),"Aceptable",(IF(AND(W14&gt;5,W14&lt;=15),"Riesgo","Crítico")))))),"",(IF(R14="Ascendente",(IF(AND(W14&gt;=(-5),W14&lt;=15),"Aceptable",(IF(AND(W14&gt;=(-10),W14&lt;(-5)),"Riesgo","Crítico")))),(IF(AND(W14&gt;=(-15),W14&lt;=5),"Aceptable",(IF(AND(W14&gt;5,W14&lt;=15),"Riesgo","Crítico")))))))</f>
        <v>Aceptable</v>
      </c>
      <c r="Y14" s="32" t="s">
        <v>168</v>
      </c>
      <c r="Z14" s="32" t="s">
        <v>169</v>
      </c>
      <c r="AA14" s="32" t="s">
        <v>170</v>
      </c>
      <c r="AB14" s="33" t="s">
        <v>147</v>
      </c>
      <c r="AC14" s="33"/>
      <c r="AD14" s="77"/>
      <c r="AE14" s="33"/>
      <c r="AF14" s="33"/>
      <c r="AG14" s="33"/>
      <c r="AH14" s="33" t="str">
        <f t="shared" si="4"/>
        <v/>
      </c>
      <c r="AI14" s="33" t="str">
        <f t="shared" si="5"/>
        <v>Crítico</v>
      </c>
      <c r="AJ14" s="32"/>
      <c r="AK14" s="32"/>
      <c r="AL14" s="32"/>
      <c r="AM14" s="32"/>
      <c r="AN14" s="32"/>
      <c r="AO14" s="77">
        <v>0.4</v>
      </c>
      <c r="AP14" s="33">
        <v>0.4</v>
      </c>
      <c r="AQ14" s="90">
        <v>2</v>
      </c>
      <c r="AR14" s="90">
        <v>5</v>
      </c>
      <c r="AS14" s="33">
        <f t="shared" si="6"/>
        <v>0</v>
      </c>
      <c r="AT14" s="33" t="str">
        <f t="shared" si="7"/>
        <v>Aceptable</v>
      </c>
      <c r="AU14" s="91" t="s">
        <v>243</v>
      </c>
      <c r="AV14" s="91" t="s">
        <v>244</v>
      </c>
      <c r="AW14" s="91" t="s">
        <v>245</v>
      </c>
      <c r="AX14" s="32"/>
      <c r="AY14" s="32"/>
      <c r="AZ14" s="77">
        <v>0.8</v>
      </c>
      <c r="BA14" s="90">
        <f>BB14/BC14</f>
        <v>0.4</v>
      </c>
      <c r="BB14" s="90">
        <v>2</v>
      </c>
      <c r="BC14" s="90">
        <v>5</v>
      </c>
      <c r="BD14" s="33">
        <f t="shared" ref="BD14" si="18">IF(ISERROR((-1)*(100-((BA14*100)/AZ14))),"",((-1)*(100-((BA14*100)/AZ14))))</f>
        <v>-50</v>
      </c>
      <c r="BE14" s="33" t="str">
        <f t="shared" ref="BE14" si="19">IF(ISERROR(IF(AJ$8="Ascendente",(IF(AND(BD14&gt;=(-5),BD14&lt;=15),"Aceptable",(IF(AND(BD14&gt;=(-10),BD14&lt;(-5)),"Riesgo","Crítico")))),(IF(AND(BD14&gt;=(-15),BD14&lt;=5),"Aceptable",(IF(AND(BD14&gt;5,BD14&lt;=15),"Riesgo","Crítico")))))),"",(IF(AJ14="Ascendente",(IF(AND(BD14&gt;=(-5),BD14&lt;=15),"Aceptable",(IF(AND(BD14&gt;=(-10),BD14&lt;(-5)),"Riesgo","Crítico")))),(IF(AND(BD14&gt;=(-15),BD14&lt;=5),"Aceptable",(IF(AND(BD14&gt;5,BD14&lt;=15),"Riesgo","Crítico")))))))</f>
        <v>Crítico</v>
      </c>
      <c r="BF14" s="91" t="s">
        <v>256</v>
      </c>
      <c r="BG14" s="91" t="s">
        <v>257</v>
      </c>
      <c r="BH14" s="91" t="s">
        <v>258</v>
      </c>
      <c r="BI14" s="90" t="s">
        <v>147</v>
      </c>
      <c r="BJ14" s="90" t="s">
        <v>252</v>
      </c>
      <c r="BK14" s="77">
        <v>1</v>
      </c>
      <c r="BL14" s="90">
        <f>BM14/BN14</f>
        <v>1</v>
      </c>
      <c r="BM14" s="90">
        <v>5</v>
      </c>
      <c r="BN14" s="90">
        <v>5</v>
      </c>
      <c r="BO14" s="33">
        <f t="shared" ref="BO14" si="20">IF(ISERROR((-1)*(100-((BL14*100)/BK14))),"",((-1)*(100-((BL14*100)/BK14))))</f>
        <v>0</v>
      </c>
      <c r="BP14" s="33" t="str">
        <f t="shared" ref="BP14" si="21">IF(ISERROR(IF(AU$8="Ascendente",(IF(AND(BO14&gt;=(-5),BO14&lt;=15),"Aceptable",(IF(AND(BO14&gt;=(-10),BO14&lt;(-5)),"Riesgo","Crítico")))),(IF(AND(BO14&gt;=(-15),BO14&lt;=5),"Aceptable",(IF(AND(BO14&gt;5,BO14&lt;=15),"Riesgo","Crítico")))))),"",(IF(AU14="Ascendente",(IF(AND(BO14&gt;=(-5),BO14&lt;=15),"Aceptable",(IF(AND(BO14&gt;=(-10),BO14&lt;(-5)),"Riesgo","Crítico")))),(IF(AND(BO14&gt;=(-15),BO14&lt;=5),"Aceptable",(IF(AND(BO14&gt;5,BO14&lt;=15),"Riesgo","Crítico")))))))</f>
        <v>Aceptable</v>
      </c>
      <c r="BQ14" s="91" t="s">
        <v>282</v>
      </c>
      <c r="BR14" s="91" t="s">
        <v>283</v>
      </c>
      <c r="BS14" s="91" t="s">
        <v>284</v>
      </c>
      <c r="BT14" s="91" t="s">
        <v>285</v>
      </c>
      <c r="BU14" s="36"/>
      <c r="BV14" s="80" t="s">
        <v>171</v>
      </c>
      <c r="BW14" s="222" t="s">
        <v>123</v>
      </c>
      <c r="BX14" s="223"/>
      <c r="BY14" s="53">
        <v>0</v>
      </c>
      <c r="BZ14" s="233"/>
      <c r="CA14" s="85" t="s">
        <v>172</v>
      </c>
      <c r="CB14" s="81"/>
      <c r="CC14" s="63"/>
      <c r="CD14" s="63"/>
      <c r="CE14" s="63"/>
      <c r="CF14" s="63"/>
      <c r="CG14" s="63"/>
      <c r="CH14" s="63"/>
      <c r="CI14" s="63"/>
      <c r="CJ14" s="63"/>
      <c r="CK14" s="63"/>
      <c r="CL14" s="63"/>
      <c r="CM14" s="63"/>
      <c r="CN14" s="37"/>
      <c r="CO14" s="32"/>
      <c r="CP14" s="35"/>
      <c r="CQ14" s="33"/>
      <c r="CR14" s="33"/>
      <c r="CS14" s="33"/>
      <c r="CT14" s="38"/>
    </row>
    <row r="15" spans="1:98" ht="100.5" customHeight="1">
      <c r="A15" s="201"/>
      <c r="B15" s="138" t="s">
        <v>125</v>
      </c>
      <c r="C15" s="202" t="s">
        <v>173</v>
      </c>
      <c r="D15" s="186" t="s">
        <v>174</v>
      </c>
      <c r="E15" s="186" t="s">
        <v>175</v>
      </c>
      <c r="F15" s="203" t="s">
        <v>176</v>
      </c>
      <c r="G15" s="186" t="s">
        <v>141</v>
      </c>
      <c r="H15" s="186" t="s">
        <v>93</v>
      </c>
      <c r="I15" s="186" t="s">
        <v>94</v>
      </c>
      <c r="J15" s="186" t="s">
        <v>129</v>
      </c>
      <c r="K15" s="205" t="s">
        <v>177</v>
      </c>
      <c r="L15" s="205" t="s">
        <v>178</v>
      </c>
      <c r="M15" s="181" t="s">
        <v>98</v>
      </c>
      <c r="N15" s="182">
        <v>100</v>
      </c>
      <c r="O15" s="125"/>
      <c r="P15" s="125">
        <f t="shared" si="15"/>
        <v>-100</v>
      </c>
      <c r="Q15" s="125" t="str">
        <f t="shared" si="16"/>
        <v>Crítico</v>
      </c>
      <c r="R15" s="125"/>
      <c r="S15" s="183">
        <v>0.19400000000000001</v>
      </c>
      <c r="T15" s="209">
        <v>0.21</v>
      </c>
      <c r="U15" s="125">
        <v>13</v>
      </c>
      <c r="V15" s="125">
        <v>62</v>
      </c>
      <c r="W15" s="125">
        <f t="shared" ref="W15:W17" si="22">IF(ISERROR((-1)*(100-((T15*100)/S15))),"",((-1)*(100-((T15*100)/S15))))</f>
        <v>8.2474226804123703</v>
      </c>
      <c r="X15" s="125" t="str">
        <f t="shared" ref="X15:X17" si="23">IF(ISERROR(IF(R$8="Ascendente",(IF(AND(W15&gt;=(-5),W15&lt;=15),"Aceptable",(IF(AND(W15&gt;=(-10),W15&lt;(-5)),"Riesgo","Crítico")))),(IF(AND(W15&gt;=(-15),W15&lt;=5),"Aceptable",(IF(AND(W15&gt;5,W15&lt;=15),"Riesgo","Crítico")))))),"",(IF(R15="Ascendente",(IF(AND(W15&gt;=(-5),W15&lt;=15),"Aceptable",(IF(AND(W15&gt;=(-10),W15&lt;(-5)),"Riesgo","Crítico")))),(IF(AND(W15&gt;=(-15),W15&lt;=5),"Aceptable",(IF(AND(W15&gt;5,W15&lt;=15),"Riesgo","Crítico")))))))</f>
        <v>Riesgo</v>
      </c>
      <c r="Y15" s="133" t="s">
        <v>179</v>
      </c>
      <c r="Z15" s="133" t="s">
        <v>230</v>
      </c>
      <c r="AA15" s="133" t="s">
        <v>180</v>
      </c>
      <c r="AB15" s="125" t="s">
        <v>147</v>
      </c>
      <c r="AC15" s="125"/>
      <c r="AD15" s="184"/>
      <c r="AE15" s="125"/>
      <c r="AF15" s="125"/>
      <c r="AG15" s="125"/>
      <c r="AH15" s="125" t="str">
        <f t="shared" si="4"/>
        <v/>
      </c>
      <c r="AI15" s="125" t="str">
        <f t="shared" si="5"/>
        <v>Crítico</v>
      </c>
      <c r="AJ15" s="133"/>
      <c r="AK15" s="133"/>
      <c r="AL15" s="133"/>
      <c r="AM15" s="133"/>
      <c r="AN15" s="133"/>
      <c r="AO15" s="185">
        <v>0.38700000000000001</v>
      </c>
      <c r="AP15" s="125">
        <v>0.44</v>
      </c>
      <c r="AQ15" s="130">
        <v>27</v>
      </c>
      <c r="AR15" s="130">
        <v>62</v>
      </c>
      <c r="AS15" s="125">
        <f t="shared" si="6"/>
        <v>13.695090439276484</v>
      </c>
      <c r="AT15" s="125" t="str">
        <f t="shared" si="7"/>
        <v>Riesgo</v>
      </c>
      <c r="AU15" s="218" t="s">
        <v>246</v>
      </c>
      <c r="AV15" s="218" t="s">
        <v>247</v>
      </c>
      <c r="AW15" s="218" t="s">
        <v>248</v>
      </c>
      <c r="AX15" s="133"/>
      <c r="AY15" s="133"/>
      <c r="AZ15" s="183">
        <v>0.67700000000000005</v>
      </c>
      <c r="BA15" s="239">
        <v>0.66</v>
      </c>
      <c r="BB15" s="130">
        <v>41</v>
      </c>
      <c r="BC15" s="130">
        <v>62</v>
      </c>
      <c r="BD15" s="125">
        <f t="shared" ref="BD15:BD17" si="24">IF(ISERROR((-1)*(100-((BA15*100)/AZ15))),"",((-1)*(100-((BA15*100)/AZ15))))</f>
        <v>-2.5110782865583587</v>
      </c>
      <c r="BE15" s="125" t="str">
        <f t="shared" ref="BE15:BE17" si="25">IF(ISERROR(IF(AJ$8="Ascendente",(IF(AND(BD15&gt;=(-5),BD15&lt;=15),"Aceptable",(IF(AND(BD15&gt;=(-10),BD15&lt;(-5)),"Riesgo","Crítico")))),(IF(AND(BD15&gt;=(-15),BD15&lt;=5),"Aceptable",(IF(AND(BD15&gt;5,BD15&lt;=15),"Riesgo","Crítico")))))),"",(IF(AJ15="Ascendente",(IF(AND(BD15&gt;=(-5),BD15&lt;=15),"Aceptable",(IF(AND(BD15&gt;=(-10),BD15&lt;(-5)),"Riesgo","Crítico")))),(IF(AND(BD15&gt;=(-15),BD15&lt;=5),"Aceptable",(IF(AND(BD15&gt;5,BD15&lt;=15),"Riesgo","Crítico")))))))</f>
        <v>Aceptable</v>
      </c>
      <c r="BF15" s="218" t="s">
        <v>259</v>
      </c>
      <c r="BG15" s="218" t="s">
        <v>260</v>
      </c>
      <c r="BH15" s="218" t="s">
        <v>261</v>
      </c>
      <c r="BI15" s="130" t="s">
        <v>147</v>
      </c>
      <c r="BJ15" s="130" t="s">
        <v>252</v>
      </c>
      <c r="BK15" s="183">
        <v>1</v>
      </c>
      <c r="BL15" s="130">
        <f>BM15/BN15</f>
        <v>1</v>
      </c>
      <c r="BM15" s="130">
        <v>62</v>
      </c>
      <c r="BN15" s="130">
        <v>62</v>
      </c>
      <c r="BO15" s="125">
        <f t="shared" si="10"/>
        <v>0</v>
      </c>
      <c r="BP15" s="125" t="str">
        <f t="shared" si="11"/>
        <v>Aceptable</v>
      </c>
      <c r="BQ15" s="218" t="s">
        <v>286</v>
      </c>
      <c r="BR15" s="218" t="s">
        <v>260</v>
      </c>
      <c r="BS15" s="218" t="s">
        <v>261</v>
      </c>
      <c r="BT15" s="218" t="s">
        <v>269</v>
      </c>
      <c r="BU15" s="133"/>
      <c r="BV15" s="80" t="s">
        <v>181</v>
      </c>
      <c r="BW15" s="222" t="s">
        <v>123</v>
      </c>
      <c r="BX15" s="223"/>
      <c r="BY15" s="53">
        <v>0</v>
      </c>
      <c r="BZ15" s="233"/>
      <c r="CA15" s="85" t="s">
        <v>147</v>
      </c>
      <c r="CB15" s="83"/>
      <c r="CC15" s="63"/>
      <c r="CD15" s="63"/>
      <c r="CE15" s="63"/>
      <c r="CF15" s="63"/>
      <c r="CG15" s="63"/>
      <c r="CH15" s="63"/>
      <c r="CI15" s="63"/>
      <c r="CJ15" s="63"/>
      <c r="CK15" s="63"/>
      <c r="CL15" s="63"/>
      <c r="CM15" s="63"/>
      <c r="CN15" s="37"/>
      <c r="CO15" s="35"/>
      <c r="CP15" s="35"/>
      <c r="CQ15" s="35"/>
      <c r="CR15" s="33"/>
      <c r="CS15" s="33"/>
      <c r="CT15" s="38"/>
    </row>
    <row r="16" spans="1:98" ht="67.5" customHeight="1">
      <c r="A16" s="201"/>
      <c r="B16" s="138"/>
      <c r="C16" s="202"/>
      <c r="D16" s="186"/>
      <c r="E16" s="186"/>
      <c r="F16" s="203"/>
      <c r="G16" s="186"/>
      <c r="H16" s="186"/>
      <c r="I16" s="186"/>
      <c r="J16" s="186"/>
      <c r="K16" s="205"/>
      <c r="L16" s="205"/>
      <c r="M16" s="181"/>
      <c r="N16" s="182"/>
      <c r="O16" s="126"/>
      <c r="P16" s="126"/>
      <c r="Q16" s="126"/>
      <c r="R16" s="126"/>
      <c r="S16" s="183"/>
      <c r="T16" s="126"/>
      <c r="U16" s="126"/>
      <c r="V16" s="126"/>
      <c r="W16" s="126" t="str">
        <f t="shared" si="22"/>
        <v/>
      </c>
      <c r="X16" s="126" t="str">
        <f t="shared" si="23"/>
        <v>Crítico</v>
      </c>
      <c r="Y16" s="137"/>
      <c r="Z16" s="137"/>
      <c r="AA16" s="137"/>
      <c r="AB16" s="126"/>
      <c r="AC16" s="126"/>
      <c r="AD16" s="184"/>
      <c r="AE16" s="126"/>
      <c r="AF16" s="126"/>
      <c r="AG16" s="126"/>
      <c r="AH16" s="126" t="str">
        <f t="shared" si="4"/>
        <v/>
      </c>
      <c r="AI16" s="126" t="str">
        <f t="shared" si="5"/>
        <v>Crítico</v>
      </c>
      <c r="AJ16" s="137"/>
      <c r="AK16" s="137"/>
      <c r="AL16" s="137"/>
      <c r="AM16" s="137"/>
      <c r="AN16" s="137"/>
      <c r="AO16" s="185"/>
      <c r="AP16" s="126"/>
      <c r="AQ16" s="131"/>
      <c r="AR16" s="131"/>
      <c r="AS16" s="126"/>
      <c r="AT16" s="126" t="str">
        <f t="shared" si="7"/>
        <v>Aceptable</v>
      </c>
      <c r="AU16" s="217"/>
      <c r="AV16" s="217"/>
      <c r="AW16" s="217"/>
      <c r="AX16" s="137"/>
      <c r="AY16" s="137"/>
      <c r="AZ16" s="183"/>
      <c r="BA16" s="131"/>
      <c r="BB16" s="131"/>
      <c r="BC16" s="131"/>
      <c r="BD16" s="126" t="str">
        <f t="shared" si="24"/>
        <v/>
      </c>
      <c r="BE16" s="126" t="str">
        <f t="shared" si="25"/>
        <v>Crítico</v>
      </c>
      <c r="BF16" s="131"/>
      <c r="BG16" s="131"/>
      <c r="BH16" s="131"/>
      <c r="BI16" s="131"/>
      <c r="BJ16" s="131"/>
      <c r="BK16" s="183"/>
      <c r="BL16" s="131"/>
      <c r="BM16" s="131"/>
      <c r="BN16" s="131"/>
      <c r="BO16" s="126"/>
      <c r="BP16" s="126"/>
      <c r="BQ16" s="131"/>
      <c r="BR16" s="131"/>
      <c r="BS16" s="131"/>
      <c r="BT16" s="217"/>
      <c r="BU16" s="137"/>
      <c r="BV16" s="80" t="s">
        <v>182</v>
      </c>
      <c r="BW16" s="222" t="s">
        <v>123</v>
      </c>
      <c r="BX16" s="223"/>
      <c r="BY16" s="53">
        <v>0</v>
      </c>
      <c r="BZ16" s="233"/>
      <c r="CA16" s="85" t="s">
        <v>147</v>
      </c>
      <c r="CB16" s="83"/>
      <c r="CC16" s="63"/>
      <c r="CD16" s="63"/>
      <c r="CE16" s="63"/>
      <c r="CF16" s="63"/>
      <c r="CG16" s="63"/>
      <c r="CH16" s="63"/>
      <c r="CI16" s="63"/>
      <c r="CJ16" s="63"/>
      <c r="CK16" s="63"/>
      <c r="CL16" s="63"/>
      <c r="CM16" s="63"/>
      <c r="CN16" s="37"/>
      <c r="CO16" s="35"/>
      <c r="CP16" s="35"/>
      <c r="CQ16" s="35"/>
      <c r="CR16" s="33"/>
      <c r="CS16" s="33"/>
      <c r="CT16" s="38"/>
    </row>
    <row r="17" spans="1:98" ht="70.5" customHeight="1">
      <c r="A17" s="201"/>
      <c r="B17" s="139"/>
      <c r="C17" s="202"/>
      <c r="D17" s="186"/>
      <c r="E17" s="186"/>
      <c r="F17" s="203"/>
      <c r="G17" s="186"/>
      <c r="H17" s="186"/>
      <c r="I17" s="186"/>
      <c r="J17" s="186"/>
      <c r="K17" s="205"/>
      <c r="L17" s="205"/>
      <c r="M17" s="181"/>
      <c r="N17" s="182"/>
      <c r="O17" s="127"/>
      <c r="P17" s="127"/>
      <c r="Q17" s="127"/>
      <c r="R17" s="127"/>
      <c r="S17" s="184"/>
      <c r="T17" s="127"/>
      <c r="U17" s="127"/>
      <c r="V17" s="127"/>
      <c r="W17" s="127" t="str">
        <f t="shared" si="22"/>
        <v/>
      </c>
      <c r="X17" s="127" t="str">
        <f t="shared" si="23"/>
        <v>Crítico</v>
      </c>
      <c r="Y17" s="134"/>
      <c r="Z17" s="134"/>
      <c r="AA17" s="134"/>
      <c r="AB17" s="127"/>
      <c r="AC17" s="127"/>
      <c r="AD17" s="184"/>
      <c r="AE17" s="127"/>
      <c r="AF17" s="127"/>
      <c r="AG17" s="127"/>
      <c r="AH17" s="127" t="str">
        <f t="shared" si="4"/>
        <v/>
      </c>
      <c r="AI17" s="127" t="str">
        <f t="shared" si="5"/>
        <v>Crítico</v>
      </c>
      <c r="AJ17" s="134"/>
      <c r="AK17" s="134"/>
      <c r="AL17" s="134"/>
      <c r="AM17" s="134"/>
      <c r="AN17" s="134"/>
      <c r="AO17" s="184"/>
      <c r="AP17" s="127"/>
      <c r="AQ17" s="131"/>
      <c r="AR17" s="131"/>
      <c r="AS17" s="127"/>
      <c r="AT17" s="127" t="str">
        <f t="shared" si="7"/>
        <v>Aceptable</v>
      </c>
      <c r="AU17" s="217"/>
      <c r="AV17" s="217"/>
      <c r="AW17" s="217"/>
      <c r="AX17" s="134"/>
      <c r="AY17" s="134"/>
      <c r="AZ17" s="183"/>
      <c r="BA17" s="131"/>
      <c r="BB17" s="131"/>
      <c r="BC17" s="131"/>
      <c r="BD17" s="127" t="str">
        <f t="shared" si="24"/>
        <v/>
      </c>
      <c r="BE17" s="127" t="str">
        <f t="shared" si="25"/>
        <v>Crítico</v>
      </c>
      <c r="BF17" s="131"/>
      <c r="BG17" s="131"/>
      <c r="BH17" s="131"/>
      <c r="BI17" s="131"/>
      <c r="BJ17" s="131"/>
      <c r="BK17" s="183"/>
      <c r="BL17" s="131"/>
      <c r="BM17" s="131"/>
      <c r="BN17" s="131"/>
      <c r="BO17" s="127"/>
      <c r="BP17" s="127"/>
      <c r="BQ17" s="131"/>
      <c r="BR17" s="131"/>
      <c r="BS17" s="131"/>
      <c r="BT17" s="217"/>
      <c r="BU17" s="134"/>
      <c r="BV17" s="80" t="s">
        <v>183</v>
      </c>
      <c r="BW17" s="222" t="s">
        <v>123</v>
      </c>
      <c r="BX17" s="223"/>
      <c r="BY17" s="53">
        <v>0</v>
      </c>
      <c r="BZ17" s="234"/>
      <c r="CA17" s="85" t="s">
        <v>124</v>
      </c>
      <c r="CB17" s="83"/>
      <c r="CC17" s="83"/>
      <c r="CD17" s="83"/>
      <c r="CE17" s="83"/>
      <c r="CF17" s="83"/>
      <c r="CG17" s="83"/>
      <c r="CH17" s="83"/>
      <c r="CI17" s="83"/>
      <c r="CJ17" s="83"/>
      <c r="CK17" s="83"/>
      <c r="CL17" s="83"/>
      <c r="CM17" s="83"/>
      <c r="CN17" s="38"/>
      <c r="CO17" s="38"/>
      <c r="CP17" s="38"/>
      <c r="CQ17" s="38"/>
      <c r="CR17" s="38"/>
      <c r="CS17" s="38"/>
      <c r="CT17" s="38"/>
    </row>
    <row r="18" spans="1:98" ht="15.75" customHeight="1">
      <c r="A18" s="45"/>
      <c r="B18" s="45"/>
      <c r="C18" s="45"/>
      <c r="D18" s="170"/>
      <c r="E18" s="171"/>
      <c r="F18" s="171"/>
      <c r="G18" s="171"/>
      <c r="H18" s="171"/>
      <c r="BW18" s="47"/>
      <c r="BY18" s="56">
        <f>SUM(BY6:BY17)</f>
        <v>163920</v>
      </c>
      <c r="BZ18" s="48"/>
    </row>
    <row r="19" spans="1:98" ht="15.75" customHeight="1">
      <c r="A19" s="45"/>
      <c r="B19" s="45"/>
      <c r="C19" s="45"/>
      <c r="D19" s="170"/>
      <c r="E19" s="172"/>
      <c r="F19" s="172"/>
      <c r="G19" s="172"/>
      <c r="H19" s="172"/>
    </row>
    <row r="20" spans="1:98" ht="15.75" customHeight="1">
      <c r="A20" s="45"/>
      <c r="B20" s="45"/>
      <c r="C20" s="45"/>
      <c r="D20" s="45"/>
      <c r="E20" s="172"/>
      <c r="F20" s="172"/>
      <c r="G20" s="172"/>
      <c r="H20" s="172"/>
    </row>
    <row r="21" spans="1:98" ht="15.75" customHeight="1">
      <c r="E21" s="172"/>
      <c r="F21" s="172"/>
      <c r="G21" s="172"/>
      <c r="H21" s="172"/>
      <c r="I21" s="172"/>
    </row>
  </sheetData>
  <mergeCells count="332">
    <mergeCell ref="BW13:BX13"/>
    <mergeCell ref="BW14:BX14"/>
    <mergeCell ref="BL10:BL12"/>
    <mergeCell ref="BO10:BO12"/>
    <mergeCell ref="BP10:BP12"/>
    <mergeCell ref="BQ10:BQ12"/>
    <mergeCell ref="BR10:BR12"/>
    <mergeCell ref="BS10:BS12"/>
    <mergeCell ref="CB4:CM4"/>
    <mergeCell ref="CB5:CM5"/>
    <mergeCell ref="BT10:BT12"/>
    <mergeCell ref="BU10:BU12"/>
    <mergeCell ref="BQ8:BQ9"/>
    <mergeCell ref="BR8:BR9"/>
    <mergeCell ref="BS8:BS9"/>
    <mergeCell ref="BT8:BT9"/>
    <mergeCell ref="BU8:BU9"/>
    <mergeCell ref="BZ6:BZ9"/>
    <mergeCell ref="BZ10:BZ17"/>
    <mergeCell ref="BU15:BU17"/>
    <mergeCell ref="BW15:BX15"/>
    <mergeCell ref="BW16:BX16"/>
    <mergeCell ref="BW17:BX17"/>
    <mergeCell ref="BW7:BX7"/>
    <mergeCell ref="BW9:BX9"/>
    <mergeCell ref="BW12:BX12"/>
    <mergeCell ref="BA8:BA9"/>
    <mergeCell ref="BD8:BD9"/>
    <mergeCell ref="BE8:BE9"/>
    <mergeCell ref="BF8:BF9"/>
    <mergeCell ref="BG8:BG9"/>
    <mergeCell ref="BH8:BH9"/>
    <mergeCell ref="BI8:BI9"/>
    <mergeCell ref="BJ8:BJ9"/>
    <mergeCell ref="BA10:BA12"/>
    <mergeCell ref="BD10:BD12"/>
    <mergeCell ref="BE10:BE12"/>
    <mergeCell ref="BF10:BF12"/>
    <mergeCell ref="BG10:BG12"/>
    <mergeCell ref="BH10:BH12"/>
    <mergeCell ref="BI10:BI12"/>
    <mergeCell ref="BJ10:BJ12"/>
    <mergeCell ref="BK8:BK9"/>
    <mergeCell ref="AU8:AU9"/>
    <mergeCell ref="AV8:AV9"/>
    <mergeCell ref="AW8:AW9"/>
    <mergeCell ref="AX8:AX9"/>
    <mergeCell ref="AY8:AY9"/>
    <mergeCell ref="AU10:AU12"/>
    <mergeCell ref="AV10:AV12"/>
    <mergeCell ref="AW10:AW12"/>
    <mergeCell ref="AX10:AX12"/>
    <mergeCell ref="AY10:AY12"/>
    <mergeCell ref="AN8:AN9"/>
    <mergeCell ref="AP8:AP9"/>
    <mergeCell ref="AS8:AS9"/>
    <mergeCell ref="AT8:AT9"/>
    <mergeCell ref="AP10:AP12"/>
    <mergeCell ref="AS10:AS12"/>
    <mergeCell ref="AT10:AT12"/>
    <mergeCell ref="AR10:AR12"/>
    <mergeCell ref="AR8:AR9"/>
    <mergeCell ref="AA8:AA9"/>
    <mergeCell ref="AB8:AB9"/>
    <mergeCell ref="AC8:AC9"/>
    <mergeCell ref="X10:X12"/>
    <mergeCell ref="Y10:Y12"/>
    <mergeCell ref="Z10:Z12"/>
    <mergeCell ref="AA10:AA12"/>
    <mergeCell ref="AB10:AB12"/>
    <mergeCell ref="O8:O9"/>
    <mergeCell ref="P8:P9"/>
    <mergeCell ref="Q8:Q9"/>
    <mergeCell ref="R8:R9"/>
    <mergeCell ref="T8:T9"/>
    <mergeCell ref="W8:W9"/>
    <mergeCell ref="X8:X9"/>
    <mergeCell ref="Y8:Y9"/>
    <mergeCell ref="Z8:Z9"/>
    <mergeCell ref="AS15:AS17"/>
    <mergeCell ref="AT15:AT17"/>
    <mergeCell ref="AU15:AU17"/>
    <mergeCell ref="AV15:AV17"/>
    <mergeCell ref="AW15:AW17"/>
    <mergeCell ref="AR15:AR17"/>
    <mergeCell ref="AX15:AX17"/>
    <mergeCell ref="AY15:AY17"/>
    <mergeCell ref="BA15:BA17"/>
    <mergeCell ref="AA15:AA17"/>
    <mergeCell ref="AB15:AB17"/>
    <mergeCell ref="AC15:AC17"/>
    <mergeCell ref="AE15:AE17"/>
    <mergeCell ref="AH15:AH17"/>
    <mergeCell ref="AI15:AI17"/>
    <mergeCell ref="AJ15:AJ17"/>
    <mergeCell ref="AK15:AK17"/>
    <mergeCell ref="AL15:AL17"/>
    <mergeCell ref="BD6:BD7"/>
    <mergeCell ref="BE6:BE7"/>
    <mergeCell ref="BF6:BF7"/>
    <mergeCell ref="BG6:BG7"/>
    <mergeCell ref="BH6:BH7"/>
    <mergeCell ref="BI6:BI7"/>
    <mergeCell ref="BJ6:BJ7"/>
    <mergeCell ref="BB6:BB7"/>
    <mergeCell ref="BC6:BC7"/>
    <mergeCell ref="AS6:AS7"/>
    <mergeCell ref="AT6:AT7"/>
    <mergeCell ref="AU6:AU7"/>
    <mergeCell ref="AV6:AV7"/>
    <mergeCell ref="AW6:AW7"/>
    <mergeCell ref="AX6:AX7"/>
    <mergeCell ref="AR6:AR7"/>
    <mergeCell ref="AY6:AY7"/>
    <mergeCell ref="BA6:BA7"/>
    <mergeCell ref="W6:W7"/>
    <mergeCell ref="X6:X7"/>
    <mergeCell ref="Y6:Y7"/>
    <mergeCell ref="Z6:Z7"/>
    <mergeCell ref="AA6:AA7"/>
    <mergeCell ref="AB6:AB7"/>
    <mergeCell ref="AC6:AC7"/>
    <mergeCell ref="AE6:AE7"/>
    <mergeCell ref="AH6:AH7"/>
    <mergeCell ref="AD8:AD9"/>
    <mergeCell ref="AO8:AO9"/>
    <mergeCell ref="AZ8:AZ9"/>
    <mergeCell ref="BK10:BK12"/>
    <mergeCell ref="S10:S12"/>
    <mergeCell ref="AD10:AD12"/>
    <mergeCell ref="AO10:AO12"/>
    <mergeCell ref="AZ10:AZ12"/>
    <mergeCell ref="AC10:AC12"/>
    <mergeCell ref="AE10:AE12"/>
    <mergeCell ref="AH10:AH12"/>
    <mergeCell ref="AE8:AE9"/>
    <mergeCell ref="AH8:AH9"/>
    <mergeCell ref="AI8:AI9"/>
    <mergeCell ref="AJ8:AJ9"/>
    <mergeCell ref="AK8:AK9"/>
    <mergeCell ref="AI10:AI12"/>
    <mergeCell ref="AJ10:AJ12"/>
    <mergeCell ref="AK10:AK12"/>
    <mergeCell ref="AL8:AL9"/>
    <mergeCell ref="AL10:AL12"/>
    <mergeCell ref="AM10:AM12"/>
    <mergeCell ref="T10:T12"/>
    <mergeCell ref="W10:W12"/>
    <mergeCell ref="BL6:BL7"/>
    <mergeCell ref="BO6:BO7"/>
    <mergeCell ref="BP6:BP7"/>
    <mergeCell ref="BQ6:BQ7"/>
    <mergeCell ref="BR6:BR7"/>
    <mergeCell ref="BS6:BS7"/>
    <mergeCell ref="BT6:BT7"/>
    <mergeCell ref="BU6:BU7"/>
    <mergeCell ref="BL8:BL9"/>
    <mergeCell ref="BO8:BO9"/>
    <mergeCell ref="BP8:BP9"/>
    <mergeCell ref="BN6:BN7"/>
    <mergeCell ref="BM6:BM7"/>
    <mergeCell ref="BO15:BO17"/>
    <mergeCell ref="BP15:BP17"/>
    <mergeCell ref="BQ15:BQ17"/>
    <mergeCell ref="BR15:BR17"/>
    <mergeCell ref="BS15:BS17"/>
    <mergeCell ref="BT15:BT17"/>
    <mergeCell ref="K15:K17"/>
    <mergeCell ref="G10:G12"/>
    <mergeCell ref="H10:H12"/>
    <mergeCell ref="J10:J12"/>
    <mergeCell ref="K10:K12"/>
    <mergeCell ref="L10:L12"/>
    <mergeCell ref="M10:M12"/>
    <mergeCell ref="N10:N12"/>
    <mergeCell ref="L15:L17"/>
    <mergeCell ref="O15:O17"/>
    <mergeCell ref="P15:P17"/>
    <mergeCell ref="Q15:Q17"/>
    <mergeCell ref="R15:R17"/>
    <mergeCell ref="T15:T17"/>
    <mergeCell ref="W15:W17"/>
    <mergeCell ref="X15:X17"/>
    <mergeCell ref="Y15:Y17"/>
    <mergeCell ref="Z15:Z17"/>
    <mergeCell ref="A6:A9"/>
    <mergeCell ref="C8:C9"/>
    <mergeCell ref="D8:D9"/>
    <mergeCell ref="E8:E9"/>
    <mergeCell ref="F8:F9"/>
    <mergeCell ref="C6:C7"/>
    <mergeCell ref="A10:A17"/>
    <mergeCell ref="C15:C17"/>
    <mergeCell ref="D15:D17"/>
    <mergeCell ref="E15:E17"/>
    <mergeCell ref="F15:F17"/>
    <mergeCell ref="D10:D12"/>
    <mergeCell ref="E10:E12"/>
    <mergeCell ref="F10:F12"/>
    <mergeCell ref="C10:C12"/>
    <mergeCell ref="E21:I21"/>
    <mergeCell ref="BV4:CA4"/>
    <mergeCell ref="BV5:CA5"/>
    <mergeCell ref="BY2:BY3"/>
    <mergeCell ref="CA2:CA3"/>
    <mergeCell ref="E6:E7"/>
    <mergeCell ref="F6:F7"/>
    <mergeCell ref="G6:G7"/>
    <mergeCell ref="H6:H7"/>
    <mergeCell ref="I6:I7"/>
    <mergeCell ref="J6:J7"/>
    <mergeCell ref="K6:K7"/>
    <mergeCell ref="L6:L7"/>
    <mergeCell ref="M6:M7"/>
    <mergeCell ref="N6:N7"/>
    <mergeCell ref="S6:S7"/>
    <mergeCell ref="I8:I9"/>
    <mergeCell ref="J8:J9"/>
    <mergeCell ref="K8:K9"/>
    <mergeCell ref="L8:L9"/>
    <mergeCell ref="M8:M9"/>
    <mergeCell ref="I10:I12"/>
    <mergeCell ref="AZ15:AZ17"/>
    <mergeCell ref="BK15:BK17"/>
    <mergeCell ref="D18:D19"/>
    <mergeCell ref="E18:H18"/>
    <mergeCell ref="E19:H19"/>
    <mergeCell ref="E20:H20"/>
    <mergeCell ref="BV2:BV3"/>
    <mergeCell ref="BW2:BX2"/>
    <mergeCell ref="M2:M3"/>
    <mergeCell ref="D1:J2"/>
    <mergeCell ref="D6:D7"/>
    <mergeCell ref="AD6:AD7"/>
    <mergeCell ref="AO6:AO7"/>
    <mergeCell ref="AZ6:AZ7"/>
    <mergeCell ref="BK6:BK7"/>
    <mergeCell ref="G8:G9"/>
    <mergeCell ref="H8:H9"/>
    <mergeCell ref="M15:M17"/>
    <mergeCell ref="N15:N17"/>
    <mergeCell ref="S15:S17"/>
    <mergeCell ref="AO15:AO17"/>
    <mergeCell ref="AD15:AD17"/>
    <mergeCell ref="G15:G17"/>
    <mergeCell ref="H15:H17"/>
    <mergeCell ref="I15:I17"/>
    <mergeCell ref="J15:J17"/>
    <mergeCell ref="CN1:CQ2"/>
    <mergeCell ref="CR2:CS2"/>
    <mergeCell ref="K1:K3"/>
    <mergeCell ref="L1:L3"/>
    <mergeCell ref="AD2:AN2"/>
    <mergeCell ref="C1:C3"/>
    <mergeCell ref="A1:A3"/>
    <mergeCell ref="N2:R2"/>
    <mergeCell ref="AO2:AY2"/>
    <mergeCell ref="M1:BU1"/>
    <mergeCell ref="AZ2:BJ2"/>
    <mergeCell ref="BK2:BU2"/>
    <mergeCell ref="S2:AC2"/>
    <mergeCell ref="CB2:CM2"/>
    <mergeCell ref="BV1:CM1"/>
    <mergeCell ref="BZ2:BZ3"/>
    <mergeCell ref="U15:U17"/>
    <mergeCell ref="V15:V17"/>
    <mergeCell ref="B8:B9"/>
    <mergeCell ref="B1:B3"/>
    <mergeCell ref="B6:B7"/>
    <mergeCell ref="B10:B12"/>
    <mergeCell ref="B15:B17"/>
    <mergeCell ref="U10:U12"/>
    <mergeCell ref="V10:V12"/>
    <mergeCell ref="U8:U9"/>
    <mergeCell ref="V8:V9"/>
    <mergeCell ref="U6:U7"/>
    <mergeCell ref="V6:V7"/>
    <mergeCell ref="N8:N9"/>
    <mergeCell ref="S8:S9"/>
    <mergeCell ref="O6:O7"/>
    <mergeCell ref="P6:P7"/>
    <mergeCell ref="Q6:Q7"/>
    <mergeCell ref="R6:R7"/>
    <mergeCell ref="T6:T7"/>
    <mergeCell ref="O10:O12"/>
    <mergeCell ref="P10:P12"/>
    <mergeCell ref="Q10:Q12"/>
    <mergeCell ref="R10:R12"/>
    <mergeCell ref="AF10:AF12"/>
    <mergeCell ref="AG10:AG12"/>
    <mergeCell ref="AF8:AF9"/>
    <mergeCell ref="AG8:AG9"/>
    <mergeCell ref="AF6:AF7"/>
    <mergeCell ref="AG6:AG7"/>
    <mergeCell ref="AF15:AF17"/>
    <mergeCell ref="AG15:AG17"/>
    <mergeCell ref="AQ15:AQ17"/>
    <mergeCell ref="AQ10:AQ12"/>
    <mergeCell ref="AQ8:AQ9"/>
    <mergeCell ref="AQ6:AQ7"/>
    <mergeCell ref="AI6:AI7"/>
    <mergeCell ref="AJ6:AJ7"/>
    <mergeCell ref="AK6:AK7"/>
    <mergeCell ref="AL6:AL7"/>
    <mergeCell ref="AM6:AM7"/>
    <mergeCell ref="AN6:AN7"/>
    <mergeCell ref="AP6:AP7"/>
    <mergeCell ref="AM15:AM17"/>
    <mergeCell ref="AN15:AN17"/>
    <mergeCell ref="AP15:AP17"/>
    <mergeCell ref="AN10:AN12"/>
    <mergeCell ref="AM8:AM9"/>
    <mergeCell ref="BM15:BM17"/>
    <mergeCell ref="BN15:BN17"/>
    <mergeCell ref="BN10:BN12"/>
    <mergeCell ref="BM10:BM12"/>
    <mergeCell ref="BC10:BC12"/>
    <mergeCell ref="BB10:BB12"/>
    <mergeCell ref="BB8:BB9"/>
    <mergeCell ref="BC8:BC9"/>
    <mergeCell ref="BM8:BM9"/>
    <mergeCell ref="BN8:BN9"/>
    <mergeCell ref="BL15:BL17"/>
    <mergeCell ref="BD15:BD17"/>
    <mergeCell ref="BE15:BE17"/>
    <mergeCell ref="BF15:BF17"/>
    <mergeCell ref="BG15:BG17"/>
    <mergeCell ref="BH15:BH17"/>
    <mergeCell ref="BI15:BI17"/>
    <mergeCell ref="BB15:BB17"/>
    <mergeCell ref="BC15:BC17"/>
    <mergeCell ref="BJ15:BJ17"/>
  </mergeCells>
  <phoneticPr fontId="25" type="noConversion"/>
  <conditionalFormatting sqref="Q4:Q6 X4:X6 AI4:AI6 AT4:AT6 BE4:BE6 BP4:BP6 Q8 X8 AI8 AT8 BE8 BP8 Q10 X10 AI10 AT10 BE10 BP10 Q13:Q15 X13:X15 AI13:AI15 AT13:AT15 BE13:BE15 BP13:BP15">
    <cfRule type="containsText" dxfId="2" priority="181" operator="containsText" text="Aceptable">
      <formula>NOT(ISERROR(SEARCH("Aceptable",Q4)))</formula>
    </cfRule>
    <cfRule type="containsText" dxfId="1" priority="182" operator="containsText" text="Crítico">
      <formula>NOT(ISERROR(SEARCH("Crítico",Q4)))</formula>
    </cfRule>
    <cfRule type="containsText" dxfId="0" priority="183" operator="containsText" text="Riesgo">
      <formula>NOT(ISERROR(SEARCH("Riesgo",Q4)))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5BE1-CCA3-49EA-86F9-7FFF37A2F1E0}">
  <dimension ref="A1:F31"/>
  <sheetViews>
    <sheetView zoomScale="70" zoomScaleNormal="70" workbookViewId="0">
      <pane xSplit="1" ySplit="2" topLeftCell="B10" activePane="bottomRight" state="frozen"/>
      <selection pane="topRight" activeCell="B1" sqref="B1"/>
      <selection pane="bottomLeft" activeCell="A3" sqref="A3"/>
      <selection pane="bottomRight" activeCell="E3" sqref="E3"/>
    </sheetView>
  </sheetViews>
  <sheetFormatPr baseColWidth="10" defaultColWidth="11.42578125" defaultRowHeight="15"/>
  <cols>
    <col min="1" max="1" width="31.5703125" style="5" customWidth="1"/>
    <col min="2" max="2" width="42.5703125" style="5" customWidth="1"/>
    <col min="3" max="3" width="58.42578125" style="5" customWidth="1"/>
    <col min="4" max="4" width="31" style="5" customWidth="1"/>
    <col min="5" max="5" width="97.85546875" style="5" customWidth="1"/>
    <col min="6" max="6" width="50.140625" style="5" bestFit="1" customWidth="1"/>
    <col min="7" max="16384" width="11.42578125" style="5"/>
  </cols>
  <sheetData>
    <row r="1" spans="1:6" s="1" customFormat="1" ht="16.5" customHeight="1">
      <c r="A1" s="235" t="s">
        <v>184</v>
      </c>
      <c r="B1" s="238" t="s">
        <v>185</v>
      </c>
      <c r="C1" s="238" t="s">
        <v>186</v>
      </c>
      <c r="D1" s="238" t="s">
        <v>187</v>
      </c>
      <c r="E1" s="235" t="s">
        <v>188</v>
      </c>
      <c r="F1" s="236" t="s">
        <v>189</v>
      </c>
    </row>
    <row r="2" spans="1:6" s="1" customFormat="1" ht="33.75" customHeight="1">
      <c r="A2" s="235"/>
      <c r="B2" s="238"/>
      <c r="C2" s="238"/>
      <c r="D2" s="238"/>
      <c r="E2" s="235"/>
      <c r="F2" s="236"/>
    </row>
    <row r="3" spans="1:6" ht="194.25" customHeight="1">
      <c r="A3" s="237" t="s">
        <v>190</v>
      </c>
      <c r="B3" s="3" t="s">
        <v>191</v>
      </c>
      <c r="C3" s="4" t="s">
        <v>192</v>
      </c>
      <c r="D3" s="2" t="s">
        <v>193</v>
      </c>
      <c r="E3" s="2" t="s">
        <v>194</v>
      </c>
      <c r="F3" s="2" t="s">
        <v>195</v>
      </c>
    </row>
    <row r="4" spans="1:6" ht="247.5" customHeight="1">
      <c r="A4" s="237"/>
      <c r="B4" s="6" t="s">
        <v>196</v>
      </c>
      <c r="C4" s="4" t="s">
        <v>197</v>
      </c>
      <c r="D4" s="7">
        <v>85000</v>
      </c>
      <c r="E4" s="8" t="s">
        <v>198</v>
      </c>
      <c r="F4" s="2" t="s">
        <v>199</v>
      </c>
    </row>
    <row r="5" spans="1:6" ht="254.25" customHeight="1">
      <c r="A5" s="237"/>
      <c r="B5" s="6" t="s">
        <v>200</v>
      </c>
      <c r="C5" s="4" t="s">
        <v>201</v>
      </c>
      <c r="D5" s="2" t="s">
        <v>202</v>
      </c>
      <c r="E5" s="9" t="s">
        <v>203</v>
      </c>
      <c r="F5" s="2" t="s">
        <v>204</v>
      </c>
    </row>
    <row r="6" spans="1:6" ht="105">
      <c r="A6" s="237"/>
      <c r="B6" s="6" t="s">
        <v>205</v>
      </c>
      <c r="C6" s="4" t="s">
        <v>206</v>
      </c>
      <c r="D6" s="2" t="s">
        <v>207</v>
      </c>
      <c r="E6" s="2" t="s">
        <v>208</v>
      </c>
      <c r="F6" s="2" t="s">
        <v>209</v>
      </c>
    </row>
    <row r="7" spans="1:6" ht="90">
      <c r="A7" s="237"/>
      <c r="B7" s="6" t="s">
        <v>210</v>
      </c>
      <c r="C7" s="4" t="s">
        <v>211</v>
      </c>
      <c r="D7" s="2" t="s">
        <v>207</v>
      </c>
      <c r="E7" s="2" t="s">
        <v>208</v>
      </c>
      <c r="F7" s="2" t="s">
        <v>209</v>
      </c>
    </row>
    <row r="8" spans="1:6" ht="90">
      <c r="A8" s="237"/>
      <c r="B8" s="4" t="s">
        <v>212</v>
      </c>
      <c r="C8" s="4" t="s">
        <v>213</v>
      </c>
      <c r="D8" s="9" t="s">
        <v>202</v>
      </c>
      <c r="E8" s="9" t="s">
        <v>203</v>
      </c>
      <c r="F8" s="2" t="s">
        <v>214</v>
      </c>
    </row>
    <row r="9" spans="1:6" ht="99.75" customHeight="1">
      <c r="A9" s="237"/>
      <c r="B9" s="6" t="s">
        <v>215</v>
      </c>
      <c r="C9" s="4" t="s">
        <v>216</v>
      </c>
      <c r="D9" s="9" t="s">
        <v>207</v>
      </c>
      <c r="E9" s="2" t="s">
        <v>217</v>
      </c>
      <c r="F9" s="2"/>
    </row>
    <row r="10" spans="1:6" ht="150">
      <c r="A10" s="237"/>
      <c r="B10" s="6" t="s">
        <v>218</v>
      </c>
      <c r="C10" s="4" t="s">
        <v>219</v>
      </c>
      <c r="D10" s="10">
        <v>50000</v>
      </c>
      <c r="E10" s="2" t="s">
        <v>220</v>
      </c>
      <c r="F10" s="2" t="s">
        <v>221</v>
      </c>
    </row>
    <row r="11" spans="1:6" ht="75">
      <c r="A11" s="237"/>
      <c r="B11" s="4" t="s">
        <v>222</v>
      </c>
      <c r="C11" s="4" t="s">
        <v>223</v>
      </c>
      <c r="D11" s="10">
        <v>100000</v>
      </c>
      <c r="E11" s="2" t="s">
        <v>224</v>
      </c>
      <c r="F11" s="2"/>
    </row>
    <row r="12" spans="1:6" ht="138" customHeight="1">
      <c r="A12" s="237"/>
      <c r="B12" s="4" t="s">
        <v>225</v>
      </c>
      <c r="C12" s="4" t="s">
        <v>226</v>
      </c>
      <c r="D12" s="10">
        <v>15000</v>
      </c>
      <c r="E12" s="2" t="s">
        <v>227</v>
      </c>
      <c r="F12" s="2" t="s">
        <v>228</v>
      </c>
    </row>
    <row r="13" spans="1:6" ht="45" customHeight="1">
      <c r="B13" s="11"/>
      <c r="C13" s="11"/>
      <c r="D13" s="11"/>
      <c r="E13" s="11"/>
    </row>
    <row r="14" spans="1:6" ht="45" customHeight="1">
      <c r="B14" s="11"/>
      <c r="C14" s="11"/>
      <c r="D14" s="11"/>
      <c r="E14" s="11"/>
      <c r="F14" s="12"/>
    </row>
    <row r="15" spans="1:6" ht="45" customHeight="1">
      <c r="F15" s="13"/>
    </row>
    <row r="16" spans="1:6" ht="45" customHeight="1">
      <c r="F16" s="12"/>
    </row>
    <row r="17" spans="6:6" ht="45" customHeight="1">
      <c r="F17" s="11"/>
    </row>
    <row r="18" spans="6:6" ht="45" customHeight="1"/>
    <row r="19" spans="6:6" ht="45" customHeight="1"/>
    <row r="20" spans="6:6" ht="45" customHeight="1"/>
    <row r="21" spans="6:6" ht="45" customHeight="1"/>
    <row r="22" spans="6:6" ht="45" customHeight="1"/>
    <row r="23" spans="6:6" ht="45" customHeight="1"/>
    <row r="24" spans="6:6" ht="45" customHeight="1"/>
    <row r="25" spans="6:6" ht="45" customHeight="1"/>
    <row r="26" spans="6:6" ht="45" customHeight="1"/>
    <row r="27" spans="6:6" ht="45" customHeight="1"/>
    <row r="28" spans="6:6" ht="45" customHeight="1"/>
    <row r="29" spans="6:6" ht="45" customHeight="1"/>
    <row r="30" spans="6:6" ht="45" customHeight="1"/>
    <row r="31" spans="6:6" ht="45" customHeight="1"/>
  </sheetData>
  <mergeCells count="7">
    <mergeCell ref="E1:E2"/>
    <mergeCell ref="F1:F2"/>
    <mergeCell ref="A3:A12"/>
    <mergeCell ref="A1:A2"/>
    <mergeCell ref="B1:B2"/>
    <mergeCell ref="C1:C2"/>
    <mergeCell ref="D1:D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Árboles</vt:lpstr>
      <vt:lpstr>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Belem Olvera Guerrero</dc:creator>
  <cp:keywords/>
  <dc:description/>
  <cp:lastModifiedBy>Diana Belem Olvera Guerrero</cp:lastModifiedBy>
  <cp:revision/>
  <dcterms:created xsi:type="dcterms:W3CDTF">2018-05-21T17:23:01Z</dcterms:created>
  <dcterms:modified xsi:type="dcterms:W3CDTF">2024-04-02T18:12:24Z</dcterms:modified>
  <cp:category/>
  <cp:contentStatus/>
</cp:coreProperties>
</file>